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 firstSheet="6" activeTab="6"/>
  </bookViews>
  <sheets>
    <sheet name="เรียนฟรี " sheetId="11" state="hidden" r:id="rId1"/>
    <sheet name="ค่าหนังสือเรียน" sheetId="13" state="hidden" r:id="rId2"/>
    <sheet name="ค่ากิจกรรม" sheetId="16" state="hidden" r:id="rId3"/>
    <sheet name="ค่าเครื่องแบบนักเรียน" sheetId="15" state="hidden" r:id="rId4"/>
    <sheet name="ค่าอุปกรณ์การเรียน" sheetId="14" state="hidden" r:id="rId5"/>
    <sheet name="จัดการเรียนการสอน" sheetId="12" state="hidden" r:id="rId6"/>
    <sheet name="คำอธิบายการกรอกตาราง" sheetId="115" r:id="rId7"/>
    <sheet name="ตารางกรอกข้อมูล" sheetId="117" r:id="rId8"/>
  </sheets>
  <definedNames>
    <definedName name="_xlnm.Print_Area" localSheetId="6">คำอธิบายการกรอกตาราง!$A$1:$H$10</definedName>
    <definedName name="_xlnm.Print_Area" localSheetId="7">ตารางกรอกข้อมูล!$A$1:$H$25</definedName>
    <definedName name="_xlnm.Print_Area" localSheetId="0">'เรียนฟรี '!$A$1:$G$121</definedName>
    <definedName name="_xlnm.Print_Titles" localSheetId="0">'เรียนฟรี '!$1:$2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1" l="1"/>
  <c r="D7" i="11"/>
  <c r="E7" i="11"/>
  <c r="G7" i="11" s="1"/>
  <c r="F7" i="11"/>
  <c r="B7" i="11"/>
  <c r="F5" i="11"/>
  <c r="E5" i="11"/>
  <c r="D5" i="11"/>
  <c r="C5" i="11"/>
  <c r="C6" i="11" s="1"/>
  <c r="B5" i="11"/>
  <c r="F4" i="11"/>
  <c r="E4" i="11"/>
  <c r="E6" i="11" s="1"/>
  <c r="E8" i="11" s="1"/>
  <c r="D4" i="11"/>
  <c r="D6" i="11" s="1"/>
  <c r="D8" i="11" s="1"/>
  <c r="C4" i="11"/>
  <c r="B4" i="11"/>
  <c r="G4" i="11" s="1"/>
  <c r="C104" i="11"/>
  <c r="F19" i="13"/>
  <c r="F6" i="11" l="1"/>
  <c r="F8" i="11" s="1"/>
  <c r="B6" i="11"/>
  <c r="B8" i="11" s="1"/>
  <c r="C8" i="11"/>
  <c r="G5" i="11"/>
  <c r="G12" i="11"/>
  <c r="G11" i="11"/>
  <c r="F19" i="16"/>
  <c r="G19" i="16"/>
  <c r="C19" i="16"/>
  <c r="D19" i="15"/>
  <c r="E19" i="15"/>
  <c r="F19" i="15"/>
  <c r="G19" i="15"/>
  <c r="C19" i="15"/>
  <c r="D19" i="14"/>
  <c r="E19" i="14"/>
  <c r="F19" i="14"/>
  <c r="G19" i="14"/>
  <c r="C19" i="14"/>
  <c r="D19" i="13"/>
  <c r="E19" i="13"/>
  <c r="G19" i="13"/>
  <c r="C19" i="13"/>
  <c r="D19" i="12"/>
  <c r="E19" i="12"/>
  <c r="F19" i="12"/>
  <c r="G19" i="12"/>
  <c r="C19" i="12"/>
  <c r="B97" i="11"/>
  <c r="B99" i="11" s="1"/>
  <c r="C97" i="11"/>
  <c r="C99" i="11" s="1"/>
  <c r="D97" i="11"/>
  <c r="D99" i="11" s="1"/>
  <c r="E97" i="11"/>
  <c r="F97" i="11"/>
  <c r="F99" i="11" s="1"/>
  <c r="C13" i="11"/>
  <c r="C15" i="11" s="1"/>
  <c r="B13" i="11"/>
  <c r="B15" i="11" s="1"/>
  <c r="G119" i="11"/>
  <c r="F118" i="11"/>
  <c r="F120" i="11" s="1"/>
  <c r="E118" i="11"/>
  <c r="E120" i="11" s="1"/>
  <c r="D118" i="11"/>
  <c r="D120" i="11" s="1"/>
  <c r="C118" i="11"/>
  <c r="C120" i="11" s="1"/>
  <c r="B118" i="11"/>
  <c r="B120" i="11" s="1"/>
  <c r="G117" i="11"/>
  <c r="G116" i="11"/>
  <c r="G112" i="11"/>
  <c r="F111" i="11"/>
  <c r="F113" i="11" s="1"/>
  <c r="E111" i="11"/>
  <c r="E113" i="11" s="1"/>
  <c r="D111" i="11"/>
  <c r="D113" i="11" s="1"/>
  <c r="C111" i="11"/>
  <c r="C113" i="11" s="1"/>
  <c r="B111" i="11"/>
  <c r="B113" i="11" s="1"/>
  <c r="G110" i="11"/>
  <c r="G109" i="11"/>
  <c r="G105" i="11"/>
  <c r="F104" i="11"/>
  <c r="F106" i="11" s="1"/>
  <c r="E104" i="11"/>
  <c r="E106" i="11" s="1"/>
  <c r="D104" i="11"/>
  <c r="D106" i="11" s="1"/>
  <c r="C106" i="11"/>
  <c r="B104" i="11"/>
  <c r="G103" i="11"/>
  <c r="G102" i="11"/>
  <c r="G98" i="11"/>
  <c r="G96" i="11"/>
  <c r="G95" i="11"/>
  <c r="G91" i="11"/>
  <c r="F90" i="11"/>
  <c r="F92" i="11" s="1"/>
  <c r="E90" i="11"/>
  <c r="E92" i="11" s="1"/>
  <c r="D90" i="11"/>
  <c r="D92" i="11" s="1"/>
  <c r="C90" i="11"/>
  <c r="C92" i="11" s="1"/>
  <c r="B90" i="11"/>
  <c r="B92" i="11" s="1"/>
  <c r="G89" i="11"/>
  <c r="G88" i="11"/>
  <c r="G84" i="11"/>
  <c r="F83" i="11"/>
  <c r="F85" i="11" s="1"/>
  <c r="E83" i="11"/>
  <c r="E85" i="11" s="1"/>
  <c r="D83" i="11"/>
  <c r="D85" i="11" s="1"/>
  <c r="C83" i="11"/>
  <c r="C85" i="11" s="1"/>
  <c r="B83" i="11"/>
  <c r="G82" i="11"/>
  <c r="G81" i="11"/>
  <c r="G77" i="11"/>
  <c r="F76" i="11"/>
  <c r="F78" i="11" s="1"/>
  <c r="E76" i="11"/>
  <c r="E78" i="11" s="1"/>
  <c r="D76" i="11"/>
  <c r="D78" i="11" s="1"/>
  <c r="C76" i="11"/>
  <c r="C78" i="11" s="1"/>
  <c r="B76" i="11"/>
  <c r="G75" i="11"/>
  <c r="G74" i="11"/>
  <c r="G70" i="11"/>
  <c r="F69" i="11"/>
  <c r="F71" i="11" s="1"/>
  <c r="E69" i="11"/>
  <c r="E71" i="11" s="1"/>
  <c r="D69" i="11"/>
  <c r="D71" i="11" s="1"/>
  <c r="C69" i="11"/>
  <c r="C71" i="11" s="1"/>
  <c r="B69" i="11"/>
  <c r="B71" i="11" s="1"/>
  <c r="G68" i="11"/>
  <c r="G67" i="11"/>
  <c r="G63" i="11"/>
  <c r="F62" i="11"/>
  <c r="F64" i="11" s="1"/>
  <c r="E62" i="11"/>
  <c r="E64" i="11" s="1"/>
  <c r="D62" i="11"/>
  <c r="D64" i="11" s="1"/>
  <c r="C62" i="11"/>
  <c r="C64" i="11" s="1"/>
  <c r="B62" i="11"/>
  <c r="B64" i="11" s="1"/>
  <c r="G61" i="11"/>
  <c r="G60" i="11"/>
  <c r="G56" i="11"/>
  <c r="F55" i="11"/>
  <c r="F57" i="11" s="1"/>
  <c r="E55" i="11"/>
  <c r="E57" i="11" s="1"/>
  <c r="D55" i="11"/>
  <c r="D57" i="11" s="1"/>
  <c r="C55" i="11"/>
  <c r="C57" i="11" s="1"/>
  <c r="B55" i="11"/>
  <c r="B57" i="11" s="1"/>
  <c r="G54" i="11"/>
  <c r="G53" i="11"/>
  <c r="G49" i="11"/>
  <c r="F48" i="11"/>
  <c r="F50" i="11" s="1"/>
  <c r="E48" i="11"/>
  <c r="E50" i="11" s="1"/>
  <c r="D48" i="11"/>
  <c r="D50" i="11" s="1"/>
  <c r="C48" i="11"/>
  <c r="C50" i="11" s="1"/>
  <c r="B48" i="11"/>
  <c r="G47" i="11"/>
  <c r="G46" i="11"/>
  <c r="G42" i="11"/>
  <c r="F41" i="11"/>
  <c r="F43" i="11" s="1"/>
  <c r="E41" i="11"/>
  <c r="D41" i="11"/>
  <c r="D43" i="11" s="1"/>
  <c r="C41" i="11"/>
  <c r="C43" i="11" s="1"/>
  <c r="B41" i="11"/>
  <c r="B43" i="11" s="1"/>
  <c r="G40" i="11"/>
  <c r="G39" i="11"/>
  <c r="G35" i="11"/>
  <c r="F34" i="11"/>
  <c r="F36" i="11" s="1"/>
  <c r="E34" i="11"/>
  <c r="E36" i="11" s="1"/>
  <c r="D34" i="11"/>
  <c r="D36" i="11" s="1"/>
  <c r="C34" i="11"/>
  <c r="C36" i="11" s="1"/>
  <c r="B34" i="11"/>
  <c r="G33" i="11"/>
  <c r="G32" i="11"/>
  <c r="G28" i="11"/>
  <c r="F27" i="11"/>
  <c r="F29" i="11" s="1"/>
  <c r="E27" i="11"/>
  <c r="E29" i="11" s="1"/>
  <c r="D27" i="11"/>
  <c r="D29" i="11" s="1"/>
  <c r="C27" i="11"/>
  <c r="C29" i="11" s="1"/>
  <c r="B27" i="11"/>
  <c r="G26" i="11"/>
  <c r="G25" i="11"/>
  <c r="G21" i="11"/>
  <c r="F20" i="11"/>
  <c r="F22" i="11" s="1"/>
  <c r="E20" i="11"/>
  <c r="E22" i="11" s="1"/>
  <c r="D20" i="11"/>
  <c r="D22" i="11" s="1"/>
  <c r="C20" i="11"/>
  <c r="C22" i="11" s="1"/>
  <c r="B20" i="11"/>
  <c r="B22" i="11" s="1"/>
  <c r="G19" i="11"/>
  <c r="G18" i="11"/>
  <c r="G14" i="11"/>
  <c r="F13" i="11"/>
  <c r="F15" i="11" s="1"/>
  <c r="E13" i="11"/>
  <c r="E15" i="11" s="1"/>
  <c r="D13" i="11"/>
  <c r="D15" i="11" s="1"/>
  <c r="G6" i="11" l="1"/>
  <c r="G8" i="11"/>
  <c r="G15" i="11"/>
  <c r="G13" i="11"/>
  <c r="G57" i="11"/>
  <c r="G113" i="11"/>
  <c r="G104" i="11"/>
  <c r="B106" i="11"/>
  <c r="G106" i="11" s="1"/>
  <c r="G97" i="11"/>
  <c r="G90" i="11"/>
  <c r="G83" i="11"/>
  <c r="G76" i="11"/>
  <c r="G69" i="11"/>
  <c r="G64" i="11"/>
  <c r="G48" i="11"/>
  <c r="B50" i="11"/>
  <c r="G50" i="11" s="1"/>
  <c r="G41" i="11"/>
  <c r="G34" i="11"/>
  <c r="B36" i="11"/>
  <c r="G36" i="11" s="1"/>
  <c r="G27" i="11"/>
  <c r="G22" i="11"/>
  <c r="G71" i="11"/>
  <c r="G92" i="11"/>
  <c r="G120" i="11"/>
  <c r="E43" i="11"/>
  <c r="G43" i="11" s="1"/>
  <c r="B78" i="11"/>
  <c r="G78" i="11" s="1"/>
  <c r="G118" i="11"/>
  <c r="B29" i="11"/>
  <c r="G29" i="11" s="1"/>
  <c r="B85" i="11"/>
  <c r="G85" i="11" s="1"/>
  <c r="G111" i="11"/>
  <c r="G20" i="11"/>
  <c r="G55" i="11"/>
  <c r="G62" i="11"/>
  <c r="E99" i="11"/>
  <c r="G99" i="11" s="1"/>
</calcChain>
</file>

<file path=xl/sharedStrings.xml><?xml version="1.0" encoding="utf-8"?>
<sst xmlns="http://schemas.openxmlformats.org/spreadsheetml/2006/main" count="355" uniqueCount="74">
  <si>
    <t>รายงานสถานะการใช้จ่ายงบประมาณ</t>
  </si>
  <si>
    <t>งบหน่วยงบฯ สุทธิ</t>
  </si>
  <si>
    <t>กันเงิน/เบิกแทน</t>
  </si>
  <si>
    <t>ใบสั่งซื้อ/สัญญา</t>
  </si>
  <si>
    <t xml:space="preserve">  เบิกจ่ายสะสม</t>
  </si>
  <si>
    <t xml:space="preserve">   งบคงเหลือ</t>
  </si>
  <si>
    <t>***  1800800000  สบศ.</t>
  </si>
  <si>
    <t>***  1800800001  วนศ.อ่างทอง</t>
  </si>
  <si>
    <t>***  1800800002  วนศ.ลพบุรี</t>
  </si>
  <si>
    <t>***  1800800003  วนศ.จันทบุรี</t>
  </si>
  <si>
    <t>***  1800800004  วนศ.นครราชสีม</t>
  </si>
  <si>
    <t>***  1800800005  วนศ.ร้อยเอ็ด</t>
  </si>
  <si>
    <t>***  1800800006  วนศ.กาฬสินธุ์</t>
  </si>
  <si>
    <t>***  1800800007  วนศ.เชียงใหม่</t>
  </si>
  <si>
    <t>***  1800800008  วนศ.สุโขทัย</t>
  </si>
  <si>
    <t>***  1800800009  วนศ.สุพรรณบุร</t>
  </si>
  <si>
    <t>***  1800800010  วชศ.สุพรรณบุร</t>
  </si>
  <si>
    <t>***  1800800011  วนศ.นครศรีธรร</t>
  </si>
  <si>
    <t>***  1800800012  วชศ.นครศรีธรร</t>
  </si>
  <si>
    <t>***  1800800013  วนศ.พัทลุง</t>
  </si>
  <si>
    <t>***  1800800014  วนศ.</t>
  </si>
  <si>
    <t>***  1800800015  วชศ.</t>
  </si>
  <si>
    <t>รวม</t>
  </si>
  <si>
    <t>วนศ.อ่างทอง</t>
  </si>
  <si>
    <t>วนศ.ลพบุรี</t>
  </si>
  <si>
    <t>วนศ.จันทบุรี</t>
  </si>
  <si>
    <t>วนศ.ร้อยเอ็ด</t>
  </si>
  <si>
    <t>วนศ.กาฬสินธุ์</t>
  </si>
  <si>
    <t>วนศ.เชียงใหม่</t>
  </si>
  <si>
    <t>วนศ.สุโขทัย</t>
  </si>
  <si>
    <t>วนศ.พัทลุง</t>
  </si>
  <si>
    <t>วนศ.นครราชสีมา</t>
  </si>
  <si>
    <t>วชศ.สุพรรณบุรี</t>
  </si>
  <si>
    <t>วนศ.สุพรรณบุรี</t>
  </si>
  <si>
    <t>วนศ.นครศรีธรรมราช</t>
  </si>
  <si>
    <t>วชศ.นครศรีธรรมราช</t>
  </si>
  <si>
    <t>วนศ.</t>
  </si>
  <si>
    <t>วชศ.</t>
  </si>
  <si>
    <t>หน่วยงาน</t>
  </si>
  <si>
    <t>ค่าจัดการเรียน</t>
  </si>
  <si>
    <t>ค่าหนังสือ</t>
  </si>
  <si>
    <t>ค่าอุปกรณ์</t>
  </si>
  <si>
    <t>ค่าเครื่องแบบ</t>
  </si>
  <si>
    <t>ค่ากิจกรรมพัฒนา</t>
  </si>
  <si>
    <t>รวมงบ</t>
  </si>
  <si>
    <t>สำนักงานอธิการบดี</t>
  </si>
  <si>
    <t>ใบสั่งซื้อสั่งจ้าง</t>
  </si>
  <si>
    <t>คงเหลือ</t>
  </si>
  <si>
    <t>เบิกจ่ายสะสม</t>
  </si>
  <si>
    <t xml:space="preserve"> </t>
  </si>
  <si>
    <t>โครงการสนับสนุนค่าใช้จ่ายในการจัดการศึกษาตั้งแต่ระดับอนุบาลจนจบการศึกษาขั้นพื้นฐาน</t>
  </si>
  <si>
    <t xml:space="preserve"> แผนการปฏิบัติการ</t>
  </si>
  <si>
    <t>ผลการเบิกจ่ายจากระบบ GFMIS</t>
  </si>
  <si>
    <t>โครงการ.....................</t>
  </si>
  <si>
    <t>ค่าใช้จ่าย............................... (รหัสงบประมาณ ................................)</t>
  </si>
  <si>
    <r>
      <t>หน่วยงานในสังกัด</t>
    </r>
    <r>
      <rPr>
        <b/>
        <sz val="18"/>
        <rFont val="Wingdings"/>
        <charset val="2"/>
      </rPr>
      <t></t>
    </r>
  </si>
  <si>
    <r>
      <t xml:space="preserve">งบหน่วยงบฯ สุทธิ </t>
    </r>
    <r>
      <rPr>
        <b/>
        <sz val="18"/>
        <rFont val="Wingdings"/>
        <charset val="2"/>
      </rPr>
      <t></t>
    </r>
  </si>
  <si>
    <r>
      <t xml:space="preserve">แผน </t>
    </r>
    <r>
      <rPr>
        <b/>
        <sz val="18"/>
        <rFont val="Wingdings"/>
        <charset val="2"/>
      </rPr>
      <t></t>
    </r>
  </si>
  <si>
    <r>
      <t xml:space="preserve">ผล </t>
    </r>
    <r>
      <rPr>
        <b/>
        <sz val="18"/>
        <rFont val="Wingdings"/>
        <charset val="2"/>
      </rPr>
      <t></t>
    </r>
  </si>
  <si>
    <r>
      <t xml:space="preserve">หมายเหตุ (กรณีที่ไม่สามารถปฏิบัติการได้ตามแผนให้อธิบายเหตุผลเพิ่มเติม) </t>
    </r>
    <r>
      <rPr>
        <b/>
        <sz val="18"/>
        <rFont val="Wingdings"/>
        <charset val="2"/>
      </rPr>
      <t></t>
    </r>
  </si>
  <si>
    <r>
      <t xml:space="preserve">ใบสั่งซื้อ/สัญญา </t>
    </r>
    <r>
      <rPr>
        <b/>
        <sz val="18"/>
        <rFont val="Wingdings"/>
        <charset val="2"/>
      </rPr>
      <t></t>
    </r>
  </si>
  <si>
    <r>
      <rPr>
        <sz val="18"/>
        <rFont val="Wingdings"/>
        <charset val="2"/>
      </rPr>
      <t></t>
    </r>
    <r>
      <rPr>
        <sz val="18"/>
        <rFont val="TH SarabunPSK"/>
        <family val="2"/>
      </rPr>
      <t xml:space="preserve"> ชื่อหน่วยงานและสถานศึกษาในสังกัดสถาบันบัณฑิตพัฒนศิลป์ที่ได้รับการจัดสรรงบประมาณ</t>
    </r>
  </si>
  <si>
    <r>
      <rPr>
        <sz val="18"/>
        <rFont val="Wingdings"/>
        <charset val="2"/>
      </rPr>
      <t></t>
    </r>
    <r>
      <rPr>
        <sz val="18"/>
        <rFont val="TH SarabunPSK"/>
        <family val="2"/>
      </rPr>
      <t xml:space="preserve"> งบหน่วยฯสุทธิ คือ งบประมาณที่ได้รับที่ปรากฎในระบบบริหารการเงินการคลังภาครัฐ (GFMIS)</t>
    </r>
  </si>
  <si>
    <r>
      <rPr>
        <sz val="18"/>
        <rFont val="Wingdings"/>
        <charset val="2"/>
      </rPr>
      <t></t>
    </r>
    <r>
      <rPr>
        <sz val="18"/>
        <rFont val="TH SarabunPSK"/>
        <family val="2"/>
      </rPr>
      <t xml:space="preserve"> แผน : ให้ระบุชื่อกิจกรรม ระยะเวลาการดำเนินการตามแผน และงบประมาณที่ได้รับ เพื่อประโยชน์ในการติดตามต่อไป</t>
    </r>
  </si>
  <si>
    <r>
      <rPr>
        <sz val="18"/>
        <rFont val="Wingdings"/>
        <charset val="2"/>
      </rPr>
      <t></t>
    </r>
    <r>
      <rPr>
        <sz val="18"/>
        <rFont val="TH SarabunPSK"/>
        <family val="2"/>
      </rPr>
      <t xml:space="preserve"> กรณีที่ไม่สามารถปฏิบัติตามแผนที่กำหนดขึ้นได้ให้อธิบายเหตุผลประกอบเพิ่มเติม</t>
    </r>
  </si>
  <si>
    <t xml:space="preserve">คำอธิบายตารางการกรอกข้อมูล </t>
  </si>
  <si>
    <r>
      <rPr>
        <sz val="18"/>
        <rFont val="Wingdings"/>
        <charset val="2"/>
      </rPr>
      <t></t>
    </r>
    <r>
      <rPr>
        <sz val="18"/>
        <rFont val="TH SarabunPSK"/>
        <family val="2"/>
      </rPr>
      <t xml:space="preserve"> ผล : ให้ระบุผลการจัดกิจกรรมที่เกิดขึ้นทั้งในด้านผลการดำเนินงาน และความคืบหน้าในการเบิกจ่ายงบประมาณ (กรณียังไม่ได้เบิกจ่ายให้ระบุว่า "จัดกิจกรรมแล้วระหว่างวันที่........ ขณะนี้อยู่ระหว่างการเบิกจ่าย เป็นต้น)</t>
    </r>
  </si>
  <si>
    <r>
      <t xml:space="preserve">กรอกข้อมูลเฉพาะช่อง </t>
    </r>
    <r>
      <rPr>
        <b/>
        <u/>
        <sz val="26"/>
        <rFont val="Wingdings"/>
        <charset val="2"/>
      </rPr>
      <t></t>
    </r>
    <r>
      <rPr>
        <b/>
        <u/>
        <sz val="26"/>
        <rFont val="TH SarabunPSK"/>
        <family val="2"/>
      </rPr>
      <t xml:space="preserve"> </t>
    </r>
    <r>
      <rPr>
        <b/>
        <u/>
        <sz val="26"/>
        <rFont val="TH SarabunPSK"/>
        <family val="2"/>
      </rPr>
      <t>เท่านั้น</t>
    </r>
  </si>
  <si>
    <t>ข้อมูลจากระบบ GFMIS ณ วันที่  .......</t>
  </si>
  <si>
    <r>
      <rPr>
        <sz val="18"/>
        <rFont val="Wingdings"/>
        <charset val="2"/>
      </rPr>
      <t></t>
    </r>
    <r>
      <rPr>
        <sz val="18"/>
        <rFont val="TH SarabunPSK"/>
        <family val="2"/>
      </rPr>
      <t xml:space="preserve"> ใบสั่งซื้อ (PO) ในระบบบริหารการเงินการคลังภาครัฐ (GFMIS) ณ วันที่ ...............</t>
    </r>
  </si>
  <si>
    <r>
      <rPr>
        <sz val="18"/>
        <rFont val="Wingdings"/>
        <charset val="2"/>
      </rPr>
      <t></t>
    </r>
    <r>
      <rPr>
        <sz val="18"/>
        <rFont val="TH SarabunPSK"/>
        <family val="2"/>
      </rPr>
      <t xml:space="preserve"> ยอดเบิกจ่ายสะสมในระบบบริหารการเงินการคลังภาครัฐ (GFMIS) ณ วันที่ ...................</t>
    </r>
  </si>
  <si>
    <r>
      <rPr>
        <sz val="18"/>
        <rFont val="Wingdings"/>
        <charset val="2"/>
      </rPr>
      <t></t>
    </r>
    <r>
      <rPr>
        <sz val="18"/>
        <rFont val="TH SarabunPSK"/>
        <family val="2"/>
      </rPr>
      <t xml:space="preserve"> งบคงเหลือ ในระบบบริหารการเงินการคลังภาครัฐ (GFMIS) ณ วันที่ .....................</t>
    </r>
  </si>
  <si>
    <r>
      <t xml:space="preserve">  เบิกจ่ายสะสม ณ ................ </t>
    </r>
    <r>
      <rPr>
        <b/>
        <sz val="18"/>
        <rFont val="Wingdings"/>
        <charset val="2"/>
      </rPr>
      <t></t>
    </r>
  </si>
  <si>
    <r>
      <t xml:space="preserve">งบคงเหลือ ณ  .............. </t>
    </r>
    <r>
      <rPr>
        <b/>
        <sz val="18"/>
        <rFont val="Wingdings"/>
        <charset val="2"/>
      </rPr>
      <t>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</si>
</sst>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18"/>
      <name val="Wingdings"/>
      <charset val="2"/>
    </font>
    <font>
      <sz val="18"/>
      <name val="Wingdings"/>
      <charset val="2"/>
    </font>
    <font>
      <b/>
      <u/>
      <sz val="18"/>
      <name val="TH SarabunPSK"/>
      <family val="2"/>
    </font>
    <font>
      <b/>
      <u/>
      <sz val="26"/>
      <name val="TH SarabunPSK"/>
      <family val="2"/>
    </font>
    <font>
      <b/>
      <u/>
      <sz val="26"/>
      <name val="Wingdings"/>
      <charset val="2"/>
    </font>
    <font>
      <sz val="18"/>
      <name val="TH SarabunPSK"/>
      <family val="2"/>
      <charset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2" fillId="0" borderId="0" xfId="0" applyFont="1"/>
    <xf numFmtId="0" fontId="2" fillId="0" borderId="1" xfId="0" applyFont="1" applyBorder="1"/>
    <xf numFmtId="4" fontId="2" fillId="0" borderId="1" xfId="0" applyNumberFormat="1" applyFont="1" applyBorder="1"/>
    <xf numFmtId="4" fontId="2" fillId="0" borderId="0" xfId="0" applyNumberFormat="1" applyFont="1"/>
    <xf numFmtId="0" fontId="2" fillId="2" borderId="0" xfId="0" applyFont="1" applyFill="1"/>
    <xf numFmtId="49" fontId="6" fillId="0" borderId="0" xfId="1" applyNumberFormat="1" applyFont="1" applyFill="1"/>
    <xf numFmtId="4" fontId="6" fillId="0" borderId="0" xfId="1" applyNumberFormat="1" applyFont="1" applyFill="1"/>
    <xf numFmtId="4" fontId="6" fillId="2" borderId="3" xfId="1" applyNumberFormat="1" applyFont="1" applyFill="1" applyBorder="1" applyAlignment="1">
      <alignment horizontal="right"/>
    </xf>
    <xf numFmtId="4" fontId="6" fillId="0" borderId="3" xfId="1" applyNumberFormat="1" applyFont="1" applyFill="1" applyBorder="1" applyAlignment="1">
      <alignment horizontal="right"/>
    </xf>
    <xf numFmtId="0" fontId="6" fillId="0" borderId="0" xfId="1" applyFont="1"/>
    <xf numFmtId="43" fontId="6" fillId="0" borderId="3" xfId="2" applyFont="1" applyFill="1" applyBorder="1" applyAlignment="1">
      <alignment horizontal="right" shrinkToFit="1"/>
    </xf>
    <xf numFmtId="43" fontId="6" fillId="2" borderId="3" xfId="2" applyFont="1" applyFill="1" applyBorder="1" applyAlignment="1">
      <alignment horizontal="right" shrinkToFit="1"/>
    </xf>
    <xf numFmtId="43" fontId="6" fillId="0" borderId="4" xfId="2" applyFont="1" applyFill="1" applyBorder="1" applyAlignment="1">
      <alignment shrinkToFit="1"/>
    </xf>
    <xf numFmtId="43" fontId="6" fillId="2" borderId="4" xfId="2" applyFont="1" applyFill="1" applyBorder="1" applyAlignment="1">
      <alignment shrinkToFit="1"/>
    </xf>
    <xf numFmtId="43" fontId="6" fillId="0" borderId="4" xfId="2" applyFont="1" applyFill="1" applyBorder="1" applyAlignment="1" applyProtection="1">
      <alignment horizontal="center" shrinkToFit="1"/>
      <protection locked="0"/>
    </xf>
    <xf numFmtId="49" fontId="6" fillId="0" borderId="4" xfId="1" applyNumberFormat="1" applyFont="1" applyFill="1" applyBorder="1"/>
    <xf numFmtId="43" fontId="6" fillId="0" borderId="3" xfId="2" applyFont="1" applyFill="1" applyBorder="1" applyAlignment="1" applyProtection="1">
      <alignment horizontal="right" shrinkToFit="1"/>
      <protection locked="0"/>
    </xf>
    <xf numFmtId="43" fontId="2" fillId="0" borderId="0" xfId="0" applyNumberFormat="1" applyFont="1"/>
    <xf numFmtId="49" fontId="6" fillId="0" borderId="0" xfId="1" applyNumberFormat="1" applyFont="1" applyFill="1" applyBorder="1"/>
    <xf numFmtId="43" fontId="6" fillId="0" borderId="0" xfId="2" applyFont="1" applyFill="1" applyBorder="1" applyAlignment="1">
      <alignment horizontal="right" shrinkToFit="1"/>
    </xf>
    <xf numFmtId="43" fontId="6" fillId="2" borderId="0" xfId="2" applyFont="1" applyFill="1" applyBorder="1" applyAlignment="1">
      <alignment horizontal="right" shrinkToFit="1"/>
    </xf>
    <xf numFmtId="49" fontId="6" fillId="0" borderId="1" xfId="1" applyNumberFormat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/>
    </xf>
    <xf numFmtId="49" fontId="6" fillId="2" borderId="1" xfId="2" applyNumberFormat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vertical="center"/>
    </xf>
    <xf numFmtId="43" fontId="6" fillId="0" borderId="1" xfId="2" applyFont="1" applyFill="1" applyBorder="1" applyAlignment="1" applyProtection="1">
      <alignment horizontal="right" shrinkToFit="1"/>
      <protection locked="0"/>
    </xf>
    <xf numFmtId="49" fontId="6" fillId="0" borderId="1" xfId="1" applyNumberFormat="1" applyFont="1" applyFill="1" applyBorder="1"/>
    <xf numFmtId="43" fontId="6" fillId="2" borderId="1" xfId="2" applyFont="1" applyFill="1" applyBorder="1" applyAlignment="1">
      <alignment horizontal="right" shrinkToFit="1"/>
    </xf>
    <xf numFmtId="43" fontId="6" fillId="0" borderId="1" xfId="2" applyFont="1" applyFill="1" applyBorder="1" applyAlignment="1">
      <alignment horizontal="right" shrinkToFit="1"/>
    </xf>
    <xf numFmtId="49" fontId="6" fillId="0" borderId="2" xfId="1" applyNumberFormat="1" applyFont="1" applyFill="1" applyBorder="1"/>
    <xf numFmtId="43" fontId="6" fillId="0" borderId="2" xfId="2" applyFont="1" applyFill="1" applyBorder="1" applyAlignment="1">
      <alignment horizontal="right" shrinkToFit="1"/>
    </xf>
    <xf numFmtId="43" fontId="6" fillId="2" borderId="2" xfId="2" applyFont="1" applyFill="1" applyBorder="1" applyAlignment="1">
      <alignment horizontal="right" shrinkToFit="1"/>
    </xf>
    <xf numFmtId="49" fontId="6" fillId="0" borderId="5" xfId="1" applyNumberFormat="1" applyFont="1" applyFill="1" applyBorder="1"/>
    <xf numFmtId="43" fontId="6" fillId="0" borderId="5" xfId="2" applyFont="1" applyFill="1" applyBorder="1" applyAlignment="1">
      <alignment horizontal="right" shrinkToFit="1"/>
    </xf>
    <xf numFmtId="43" fontId="6" fillId="2" borderId="5" xfId="2" applyFont="1" applyFill="1" applyBorder="1" applyAlignment="1">
      <alignment horizontal="right" shrinkToFit="1"/>
    </xf>
    <xf numFmtId="43" fontId="6" fillId="0" borderId="5" xfId="2" applyFont="1" applyFill="1" applyBorder="1" applyAlignment="1" applyProtection="1">
      <alignment horizontal="right" shrinkToFit="1"/>
      <protection locked="0"/>
    </xf>
    <xf numFmtId="49" fontId="6" fillId="0" borderId="3" xfId="1" applyNumberFormat="1" applyFont="1" applyFill="1" applyBorder="1"/>
    <xf numFmtId="4" fontId="2" fillId="0" borderId="5" xfId="0" applyNumberFormat="1" applyFont="1" applyBorder="1"/>
    <xf numFmtId="0" fontId="3" fillId="0" borderId="0" xfId="0" applyFont="1" applyBorder="1" applyAlignment="1">
      <alignment horizontal="center"/>
    </xf>
    <xf numFmtId="49" fontId="7" fillId="3" borderId="1" xfId="1" applyNumberFormat="1" applyFont="1" applyFill="1" applyBorder="1" applyAlignment="1">
      <alignment horizontal="center" vertical="center"/>
    </xf>
    <xf numFmtId="49" fontId="7" fillId="3" borderId="1" xfId="2" applyNumberFormat="1" applyFont="1" applyFill="1" applyBorder="1" applyAlignment="1">
      <alignment horizontal="center"/>
    </xf>
    <xf numFmtId="49" fontId="7" fillId="3" borderId="1" xfId="1" applyNumberFormat="1" applyFont="1" applyFill="1" applyBorder="1" applyAlignment="1">
      <alignment horizontal="center"/>
    </xf>
    <xf numFmtId="49" fontId="7" fillId="3" borderId="1" xfId="1" applyNumberFormat="1" applyFont="1" applyFill="1" applyBorder="1" applyAlignment="1">
      <alignment vertical="center"/>
    </xf>
    <xf numFmtId="4" fontId="3" fillId="3" borderId="1" xfId="0" applyNumberFormat="1" applyFont="1" applyFill="1" applyBorder="1"/>
    <xf numFmtId="43" fontId="7" fillId="3" borderId="1" xfId="2" applyFont="1" applyFill="1" applyBorder="1" applyAlignment="1" applyProtection="1">
      <alignment horizontal="right" shrinkToFit="1"/>
      <protection locked="0"/>
    </xf>
    <xf numFmtId="49" fontId="7" fillId="3" borderId="1" xfId="1" applyNumberFormat="1" applyFont="1" applyFill="1" applyBorder="1"/>
    <xf numFmtId="49" fontId="7" fillId="3" borderId="3" xfId="1" applyNumberFormat="1" applyFont="1" applyFill="1" applyBorder="1"/>
    <xf numFmtId="4" fontId="7" fillId="3" borderId="3" xfId="1" applyNumberFormat="1" applyFont="1" applyFill="1" applyBorder="1" applyAlignment="1">
      <alignment horizontal="right"/>
    </xf>
    <xf numFmtId="43" fontId="7" fillId="3" borderId="3" xfId="2" applyFont="1" applyFill="1" applyBorder="1" applyAlignment="1">
      <alignment horizontal="right" shrinkToFit="1"/>
    </xf>
    <xf numFmtId="49" fontId="7" fillId="3" borderId="5" xfId="1" applyNumberFormat="1" applyFont="1" applyFill="1" applyBorder="1"/>
    <xf numFmtId="43" fontId="7" fillId="3" borderId="5" xfId="2" applyFont="1" applyFill="1" applyBorder="1" applyAlignment="1" applyProtection="1">
      <alignment horizontal="right" shrinkToFit="1"/>
      <protection locked="0"/>
    </xf>
    <xf numFmtId="0" fontId="6" fillId="0" borderId="0" xfId="0" applyFont="1" applyAlignment="1">
      <alignment wrapText="1"/>
    </xf>
    <xf numFmtId="0" fontId="7" fillId="4" borderId="1" xfId="0" applyFont="1" applyFill="1" applyBorder="1" applyAlignment="1">
      <alignment wrapText="1"/>
    </xf>
    <xf numFmtId="3" fontId="7" fillId="4" borderId="1" xfId="0" applyNumberFormat="1" applyFont="1" applyFill="1" applyBorder="1" applyAlignment="1">
      <alignment horizontal="right" wrapText="1"/>
    </xf>
    <xf numFmtId="3" fontId="7" fillId="4" borderId="1" xfId="0" applyNumberFormat="1" applyFont="1" applyFill="1" applyBorder="1" applyAlignment="1">
      <alignment horizontal="center" wrapText="1"/>
    </xf>
    <xf numFmtId="4" fontId="7" fillId="4" borderId="1" xfId="0" applyNumberFormat="1" applyFont="1" applyFill="1" applyBorder="1" applyAlignment="1">
      <alignment horizontal="right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vertical="center" wrapText="1"/>
    </xf>
    <xf numFmtId="3" fontId="6" fillId="0" borderId="6" xfId="0" applyNumberFormat="1" applyFont="1" applyBorder="1" applyAlignment="1">
      <alignment horizontal="left" vertical="center" wrapText="1"/>
    </xf>
    <xf numFmtId="3" fontId="6" fillId="0" borderId="14" xfId="0" applyNumberFormat="1" applyFont="1" applyBorder="1" applyAlignment="1">
      <alignment horizontal="left" vertical="center" wrapText="1"/>
    </xf>
    <xf numFmtId="3" fontId="6" fillId="0" borderId="5" xfId="0" applyNumberFormat="1" applyFont="1" applyBorder="1" applyAlignment="1">
      <alignment horizontal="left" vertical="center" wrapText="1"/>
    </xf>
    <xf numFmtId="3" fontId="11" fillId="0" borderId="14" xfId="0" applyNumberFormat="1" applyFont="1" applyBorder="1" applyAlignment="1">
      <alignment horizontal="left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6" fillId="5" borderId="6" xfId="0" applyNumberFormat="1" applyFont="1" applyFill="1" applyBorder="1" applyAlignment="1">
      <alignment horizontal="center" vertical="center"/>
    </xf>
    <xf numFmtId="3" fontId="6" fillId="5" borderId="14" xfId="0" applyNumberFormat="1" applyFont="1" applyFill="1" applyBorder="1" applyAlignment="1">
      <alignment horizontal="center" vertical="center"/>
    </xf>
    <xf numFmtId="3" fontId="6" fillId="5" borderId="5" xfId="0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0" fillId="0" borderId="7" xfId="0" applyFont="1" applyBorder="1" applyAlignment="1">
      <alignment horizontal="left" wrapText="1"/>
    </xf>
  </cellXfs>
  <cellStyles count="26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19" xfId="12"/>
    <cellStyle name="Normal 2" xfId="13"/>
    <cellStyle name="Normal 20" xfId="14"/>
    <cellStyle name="Normal 3" xfId="15"/>
    <cellStyle name="Normal 4" xfId="16"/>
    <cellStyle name="Normal 5" xfId="17"/>
    <cellStyle name="Normal 6" xfId="18"/>
    <cellStyle name="Normal 7" xfId="19"/>
    <cellStyle name="Normal 8" xfId="20"/>
    <cellStyle name="Normal 9" xfId="21"/>
    <cellStyle name="เครื่องหมายจุลภาค 2" xfId="2"/>
    <cellStyle name="ปกติ 2" xfId="1"/>
    <cellStyle name="ปกติ 2 2" xfId="22"/>
    <cellStyle name="ปกติ 3" xfId="23"/>
    <cellStyle name="ปกติ 3 2" xfId="24"/>
    <cellStyle name="ปกติ 4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4187208</xdr:colOff>
      <xdr:row>16</xdr:row>
      <xdr:rowOff>42286</xdr:rowOff>
    </xdr:from>
    <xdr:to>
      <xdr:col>5</xdr:col>
      <xdr:colOff>619123</xdr:colOff>
      <xdr:row>19</xdr:row>
      <xdr:rowOff>180975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 rot="10800000" flipV="1">
          <a:off x="6387483" y="5576311"/>
          <a:ext cx="5004415" cy="10245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th-TH" sz="1100"/>
        </a:p>
        <a:p>
          <a:pPr algn="ctr"/>
          <a:r>
            <a:rPr lang="th-TH" sz="2000" b="1">
              <a:latin typeface="TH SarabunIT๙" panose="020B0500040200020003" pitchFamily="34" charset="-34"/>
              <a:cs typeface="TH SarabunIT๙" panose="020B0500040200020003" pitchFamily="34" charset="-34"/>
            </a:rPr>
            <a:t>สอบถามข้อมูลเพิ่มเติมที่ได้ 098-254-5161</a:t>
          </a:r>
        </a:p>
        <a:p>
          <a:pPr algn="l"/>
          <a:r>
            <a:rPr lang="th-TH" sz="1600" b="1"/>
            <a:t>     </a:t>
          </a:r>
          <a:r>
            <a:rPr lang="en-US" sz="1600" b="1"/>
            <a:t>          </a:t>
          </a:r>
          <a:r>
            <a:rPr lang="th-TH" sz="1600" b="1"/>
            <a:t>  </a:t>
          </a:r>
          <a:r>
            <a:rPr lang="en-US" sz="1600" b="1"/>
            <a:t>ID</a:t>
          </a:r>
          <a:r>
            <a:rPr lang="en-US" sz="1600" b="1" baseline="0"/>
            <a:t> LINE : TON_CONAN</a:t>
          </a:r>
          <a:endParaRPr lang="th-TH" sz="16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zoomScaleNormal="100" workbookViewId="0">
      <selection activeCell="J14" sqref="J14"/>
    </sheetView>
  </sheetViews>
  <sheetFormatPr defaultRowHeight="23.25"/>
  <cols>
    <col min="1" max="1" width="18.125" style="1" bestFit="1" customWidth="1"/>
    <col min="2" max="2" width="14.125" style="1" bestFit="1" customWidth="1"/>
    <col min="3" max="3" width="14.125" style="5" bestFit="1" customWidth="1"/>
    <col min="4" max="5" width="14.125" style="1" bestFit="1" customWidth="1"/>
    <col min="6" max="6" width="15.25" style="1" bestFit="1" customWidth="1"/>
    <col min="7" max="7" width="14.125" style="1" bestFit="1" customWidth="1"/>
    <col min="8" max="8" width="14.875" style="1" customWidth="1"/>
    <col min="9" max="255" width="9" style="1"/>
    <col min="256" max="256" width="14.125" style="1" customWidth="1"/>
    <col min="257" max="257" width="15" style="1" customWidth="1"/>
    <col min="258" max="258" width="14.125" style="1" customWidth="1"/>
    <col min="259" max="260" width="14.5" style="1" customWidth="1"/>
    <col min="261" max="262" width="13.375" style="1" customWidth="1"/>
    <col min="263" max="263" width="13.5" style="1" customWidth="1"/>
    <col min="264" max="264" width="14.875" style="1" customWidth="1"/>
    <col min="265" max="511" width="9" style="1"/>
    <col min="512" max="512" width="14.125" style="1" customWidth="1"/>
    <col min="513" max="513" width="15" style="1" customWidth="1"/>
    <col min="514" max="514" width="14.125" style="1" customWidth="1"/>
    <col min="515" max="516" width="14.5" style="1" customWidth="1"/>
    <col min="517" max="518" width="13.375" style="1" customWidth="1"/>
    <col min="519" max="519" width="13.5" style="1" customWidth="1"/>
    <col min="520" max="520" width="14.875" style="1" customWidth="1"/>
    <col min="521" max="767" width="9" style="1"/>
    <col min="768" max="768" width="14.125" style="1" customWidth="1"/>
    <col min="769" max="769" width="15" style="1" customWidth="1"/>
    <col min="770" max="770" width="14.125" style="1" customWidth="1"/>
    <col min="771" max="772" width="14.5" style="1" customWidth="1"/>
    <col min="773" max="774" width="13.375" style="1" customWidth="1"/>
    <col min="775" max="775" width="13.5" style="1" customWidth="1"/>
    <col min="776" max="776" width="14.875" style="1" customWidth="1"/>
    <col min="777" max="1023" width="9" style="1"/>
    <col min="1024" max="1024" width="14.125" style="1" customWidth="1"/>
    <col min="1025" max="1025" width="15" style="1" customWidth="1"/>
    <col min="1026" max="1026" width="14.125" style="1" customWidth="1"/>
    <col min="1027" max="1028" width="14.5" style="1" customWidth="1"/>
    <col min="1029" max="1030" width="13.375" style="1" customWidth="1"/>
    <col min="1031" max="1031" width="13.5" style="1" customWidth="1"/>
    <col min="1032" max="1032" width="14.875" style="1" customWidth="1"/>
    <col min="1033" max="1279" width="9" style="1"/>
    <col min="1280" max="1280" width="14.125" style="1" customWidth="1"/>
    <col min="1281" max="1281" width="15" style="1" customWidth="1"/>
    <col min="1282" max="1282" width="14.125" style="1" customWidth="1"/>
    <col min="1283" max="1284" width="14.5" style="1" customWidth="1"/>
    <col min="1285" max="1286" width="13.375" style="1" customWidth="1"/>
    <col min="1287" max="1287" width="13.5" style="1" customWidth="1"/>
    <col min="1288" max="1288" width="14.875" style="1" customWidth="1"/>
    <col min="1289" max="1535" width="9" style="1"/>
    <col min="1536" max="1536" width="14.125" style="1" customWidth="1"/>
    <col min="1537" max="1537" width="15" style="1" customWidth="1"/>
    <col min="1538" max="1538" width="14.125" style="1" customWidth="1"/>
    <col min="1539" max="1540" width="14.5" style="1" customWidth="1"/>
    <col min="1541" max="1542" width="13.375" style="1" customWidth="1"/>
    <col min="1543" max="1543" width="13.5" style="1" customWidth="1"/>
    <col min="1544" max="1544" width="14.875" style="1" customWidth="1"/>
    <col min="1545" max="1791" width="9" style="1"/>
    <col min="1792" max="1792" width="14.125" style="1" customWidth="1"/>
    <col min="1793" max="1793" width="15" style="1" customWidth="1"/>
    <col min="1794" max="1794" width="14.125" style="1" customWidth="1"/>
    <col min="1795" max="1796" width="14.5" style="1" customWidth="1"/>
    <col min="1797" max="1798" width="13.375" style="1" customWidth="1"/>
    <col min="1799" max="1799" width="13.5" style="1" customWidth="1"/>
    <col min="1800" max="1800" width="14.875" style="1" customWidth="1"/>
    <col min="1801" max="2047" width="9" style="1"/>
    <col min="2048" max="2048" width="14.125" style="1" customWidth="1"/>
    <col min="2049" max="2049" width="15" style="1" customWidth="1"/>
    <col min="2050" max="2050" width="14.125" style="1" customWidth="1"/>
    <col min="2051" max="2052" width="14.5" style="1" customWidth="1"/>
    <col min="2053" max="2054" width="13.375" style="1" customWidth="1"/>
    <col min="2055" max="2055" width="13.5" style="1" customWidth="1"/>
    <col min="2056" max="2056" width="14.875" style="1" customWidth="1"/>
    <col min="2057" max="2303" width="9" style="1"/>
    <col min="2304" max="2304" width="14.125" style="1" customWidth="1"/>
    <col min="2305" max="2305" width="15" style="1" customWidth="1"/>
    <col min="2306" max="2306" width="14.125" style="1" customWidth="1"/>
    <col min="2307" max="2308" width="14.5" style="1" customWidth="1"/>
    <col min="2309" max="2310" width="13.375" style="1" customWidth="1"/>
    <col min="2311" max="2311" width="13.5" style="1" customWidth="1"/>
    <col min="2312" max="2312" width="14.875" style="1" customWidth="1"/>
    <col min="2313" max="2559" width="9" style="1"/>
    <col min="2560" max="2560" width="14.125" style="1" customWidth="1"/>
    <col min="2561" max="2561" width="15" style="1" customWidth="1"/>
    <col min="2562" max="2562" width="14.125" style="1" customWidth="1"/>
    <col min="2563" max="2564" width="14.5" style="1" customWidth="1"/>
    <col min="2565" max="2566" width="13.375" style="1" customWidth="1"/>
    <col min="2567" max="2567" width="13.5" style="1" customWidth="1"/>
    <col min="2568" max="2568" width="14.875" style="1" customWidth="1"/>
    <col min="2569" max="2815" width="9" style="1"/>
    <col min="2816" max="2816" width="14.125" style="1" customWidth="1"/>
    <col min="2817" max="2817" width="15" style="1" customWidth="1"/>
    <col min="2818" max="2818" width="14.125" style="1" customWidth="1"/>
    <col min="2819" max="2820" width="14.5" style="1" customWidth="1"/>
    <col min="2821" max="2822" width="13.375" style="1" customWidth="1"/>
    <col min="2823" max="2823" width="13.5" style="1" customWidth="1"/>
    <col min="2824" max="2824" width="14.875" style="1" customWidth="1"/>
    <col min="2825" max="3071" width="9" style="1"/>
    <col min="3072" max="3072" width="14.125" style="1" customWidth="1"/>
    <col min="3073" max="3073" width="15" style="1" customWidth="1"/>
    <col min="3074" max="3074" width="14.125" style="1" customWidth="1"/>
    <col min="3075" max="3076" width="14.5" style="1" customWidth="1"/>
    <col min="3077" max="3078" width="13.375" style="1" customWidth="1"/>
    <col min="3079" max="3079" width="13.5" style="1" customWidth="1"/>
    <col min="3080" max="3080" width="14.875" style="1" customWidth="1"/>
    <col min="3081" max="3327" width="9" style="1"/>
    <col min="3328" max="3328" width="14.125" style="1" customWidth="1"/>
    <col min="3329" max="3329" width="15" style="1" customWidth="1"/>
    <col min="3330" max="3330" width="14.125" style="1" customWidth="1"/>
    <col min="3331" max="3332" width="14.5" style="1" customWidth="1"/>
    <col min="3333" max="3334" width="13.375" style="1" customWidth="1"/>
    <col min="3335" max="3335" width="13.5" style="1" customWidth="1"/>
    <col min="3336" max="3336" width="14.875" style="1" customWidth="1"/>
    <col min="3337" max="3583" width="9" style="1"/>
    <col min="3584" max="3584" width="14.125" style="1" customWidth="1"/>
    <col min="3585" max="3585" width="15" style="1" customWidth="1"/>
    <col min="3586" max="3586" width="14.125" style="1" customWidth="1"/>
    <col min="3587" max="3588" width="14.5" style="1" customWidth="1"/>
    <col min="3589" max="3590" width="13.375" style="1" customWidth="1"/>
    <col min="3591" max="3591" width="13.5" style="1" customWidth="1"/>
    <col min="3592" max="3592" width="14.875" style="1" customWidth="1"/>
    <col min="3593" max="3839" width="9" style="1"/>
    <col min="3840" max="3840" width="14.125" style="1" customWidth="1"/>
    <col min="3841" max="3841" width="15" style="1" customWidth="1"/>
    <col min="3842" max="3842" width="14.125" style="1" customWidth="1"/>
    <col min="3843" max="3844" width="14.5" style="1" customWidth="1"/>
    <col min="3845" max="3846" width="13.375" style="1" customWidth="1"/>
    <col min="3847" max="3847" width="13.5" style="1" customWidth="1"/>
    <col min="3848" max="3848" width="14.875" style="1" customWidth="1"/>
    <col min="3849" max="4095" width="9" style="1"/>
    <col min="4096" max="4096" width="14.125" style="1" customWidth="1"/>
    <col min="4097" max="4097" width="15" style="1" customWidth="1"/>
    <col min="4098" max="4098" width="14.125" style="1" customWidth="1"/>
    <col min="4099" max="4100" width="14.5" style="1" customWidth="1"/>
    <col min="4101" max="4102" width="13.375" style="1" customWidth="1"/>
    <col min="4103" max="4103" width="13.5" style="1" customWidth="1"/>
    <col min="4104" max="4104" width="14.875" style="1" customWidth="1"/>
    <col min="4105" max="4351" width="9" style="1"/>
    <col min="4352" max="4352" width="14.125" style="1" customWidth="1"/>
    <col min="4353" max="4353" width="15" style="1" customWidth="1"/>
    <col min="4354" max="4354" width="14.125" style="1" customWidth="1"/>
    <col min="4355" max="4356" width="14.5" style="1" customWidth="1"/>
    <col min="4357" max="4358" width="13.375" style="1" customWidth="1"/>
    <col min="4359" max="4359" width="13.5" style="1" customWidth="1"/>
    <col min="4360" max="4360" width="14.875" style="1" customWidth="1"/>
    <col min="4361" max="4607" width="9" style="1"/>
    <col min="4608" max="4608" width="14.125" style="1" customWidth="1"/>
    <col min="4609" max="4609" width="15" style="1" customWidth="1"/>
    <col min="4610" max="4610" width="14.125" style="1" customWidth="1"/>
    <col min="4611" max="4612" width="14.5" style="1" customWidth="1"/>
    <col min="4613" max="4614" width="13.375" style="1" customWidth="1"/>
    <col min="4615" max="4615" width="13.5" style="1" customWidth="1"/>
    <col min="4616" max="4616" width="14.875" style="1" customWidth="1"/>
    <col min="4617" max="4863" width="9" style="1"/>
    <col min="4864" max="4864" width="14.125" style="1" customWidth="1"/>
    <col min="4865" max="4865" width="15" style="1" customWidth="1"/>
    <col min="4866" max="4866" width="14.125" style="1" customWidth="1"/>
    <col min="4867" max="4868" width="14.5" style="1" customWidth="1"/>
    <col min="4869" max="4870" width="13.375" style="1" customWidth="1"/>
    <col min="4871" max="4871" width="13.5" style="1" customWidth="1"/>
    <col min="4872" max="4872" width="14.875" style="1" customWidth="1"/>
    <col min="4873" max="5119" width="9" style="1"/>
    <col min="5120" max="5120" width="14.125" style="1" customWidth="1"/>
    <col min="5121" max="5121" width="15" style="1" customWidth="1"/>
    <col min="5122" max="5122" width="14.125" style="1" customWidth="1"/>
    <col min="5123" max="5124" width="14.5" style="1" customWidth="1"/>
    <col min="5125" max="5126" width="13.375" style="1" customWidth="1"/>
    <col min="5127" max="5127" width="13.5" style="1" customWidth="1"/>
    <col min="5128" max="5128" width="14.875" style="1" customWidth="1"/>
    <col min="5129" max="5375" width="9" style="1"/>
    <col min="5376" max="5376" width="14.125" style="1" customWidth="1"/>
    <col min="5377" max="5377" width="15" style="1" customWidth="1"/>
    <col min="5378" max="5378" width="14.125" style="1" customWidth="1"/>
    <col min="5379" max="5380" width="14.5" style="1" customWidth="1"/>
    <col min="5381" max="5382" width="13.375" style="1" customWidth="1"/>
    <col min="5383" max="5383" width="13.5" style="1" customWidth="1"/>
    <col min="5384" max="5384" width="14.875" style="1" customWidth="1"/>
    <col min="5385" max="5631" width="9" style="1"/>
    <col min="5632" max="5632" width="14.125" style="1" customWidth="1"/>
    <col min="5633" max="5633" width="15" style="1" customWidth="1"/>
    <col min="5634" max="5634" width="14.125" style="1" customWidth="1"/>
    <col min="5635" max="5636" width="14.5" style="1" customWidth="1"/>
    <col min="5637" max="5638" width="13.375" style="1" customWidth="1"/>
    <col min="5639" max="5639" width="13.5" style="1" customWidth="1"/>
    <col min="5640" max="5640" width="14.875" style="1" customWidth="1"/>
    <col min="5641" max="5887" width="9" style="1"/>
    <col min="5888" max="5888" width="14.125" style="1" customWidth="1"/>
    <col min="5889" max="5889" width="15" style="1" customWidth="1"/>
    <col min="5890" max="5890" width="14.125" style="1" customWidth="1"/>
    <col min="5891" max="5892" width="14.5" style="1" customWidth="1"/>
    <col min="5893" max="5894" width="13.375" style="1" customWidth="1"/>
    <col min="5895" max="5895" width="13.5" style="1" customWidth="1"/>
    <col min="5896" max="5896" width="14.875" style="1" customWidth="1"/>
    <col min="5897" max="6143" width="9" style="1"/>
    <col min="6144" max="6144" width="14.125" style="1" customWidth="1"/>
    <col min="6145" max="6145" width="15" style="1" customWidth="1"/>
    <col min="6146" max="6146" width="14.125" style="1" customWidth="1"/>
    <col min="6147" max="6148" width="14.5" style="1" customWidth="1"/>
    <col min="6149" max="6150" width="13.375" style="1" customWidth="1"/>
    <col min="6151" max="6151" width="13.5" style="1" customWidth="1"/>
    <col min="6152" max="6152" width="14.875" style="1" customWidth="1"/>
    <col min="6153" max="6399" width="9" style="1"/>
    <col min="6400" max="6400" width="14.125" style="1" customWidth="1"/>
    <col min="6401" max="6401" width="15" style="1" customWidth="1"/>
    <col min="6402" max="6402" width="14.125" style="1" customWidth="1"/>
    <col min="6403" max="6404" width="14.5" style="1" customWidth="1"/>
    <col min="6405" max="6406" width="13.375" style="1" customWidth="1"/>
    <col min="6407" max="6407" width="13.5" style="1" customWidth="1"/>
    <col min="6408" max="6408" width="14.875" style="1" customWidth="1"/>
    <col min="6409" max="6655" width="9" style="1"/>
    <col min="6656" max="6656" width="14.125" style="1" customWidth="1"/>
    <col min="6657" max="6657" width="15" style="1" customWidth="1"/>
    <col min="6658" max="6658" width="14.125" style="1" customWidth="1"/>
    <col min="6659" max="6660" width="14.5" style="1" customWidth="1"/>
    <col min="6661" max="6662" width="13.375" style="1" customWidth="1"/>
    <col min="6663" max="6663" width="13.5" style="1" customWidth="1"/>
    <col min="6664" max="6664" width="14.875" style="1" customWidth="1"/>
    <col min="6665" max="6911" width="9" style="1"/>
    <col min="6912" max="6912" width="14.125" style="1" customWidth="1"/>
    <col min="6913" max="6913" width="15" style="1" customWidth="1"/>
    <col min="6914" max="6914" width="14.125" style="1" customWidth="1"/>
    <col min="6915" max="6916" width="14.5" style="1" customWidth="1"/>
    <col min="6917" max="6918" width="13.375" style="1" customWidth="1"/>
    <col min="6919" max="6919" width="13.5" style="1" customWidth="1"/>
    <col min="6920" max="6920" width="14.875" style="1" customWidth="1"/>
    <col min="6921" max="7167" width="9" style="1"/>
    <col min="7168" max="7168" width="14.125" style="1" customWidth="1"/>
    <col min="7169" max="7169" width="15" style="1" customWidth="1"/>
    <col min="7170" max="7170" width="14.125" style="1" customWidth="1"/>
    <col min="7171" max="7172" width="14.5" style="1" customWidth="1"/>
    <col min="7173" max="7174" width="13.375" style="1" customWidth="1"/>
    <col min="7175" max="7175" width="13.5" style="1" customWidth="1"/>
    <col min="7176" max="7176" width="14.875" style="1" customWidth="1"/>
    <col min="7177" max="7423" width="9" style="1"/>
    <col min="7424" max="7424" width="14.125" style="1" customWidth="1"/>
    <col min="7425" max="7425" width="15" style="1" customWidth="1"/>
    <col min="7426" max="7426" width="14.125" style="1" customWidth="1"/>
    <col min="7427" max="7428" width="14.5" style="1" customWidth="1"/>
    <col min="7429" max="7430" width="13.375" style="1" customWidth="1"/>
    <col min="7431" max="7431" width="13.5" style="1" customWidth="1"/>
    <col min="7432" max="7432" width="14.875" style="1" customWidth="1"/>
    <col min="7433" max="7679" width="9" style="1"/>
    <col min="7680" max="7680" width="14.125" style="1" customWidth="1"/>
    <col min="7681" max="7681" width="15" style="1" customWidth="1"/>
    <col min="7682" max="7682" width="14.125" style="1" customWidth="1"/>
    <col min="7683" max="7684" width="14.5" style="1" customWidth="1"/>
    <col min="7685" max="7686" width="13.375" style="1" customWidth="1"/>
    <col min="7687" max="7687" width="13.5" style="1" customWidth="1"/>
    <col min="7688" max="7688" width="14.875" style="1" customWidth="1"/>
    <col min="7689" max="7935" width="9" style="1"/>
    <col min="7936" max="7936" width="14.125" style="1" customWidth="1"/>
    <col min="7937" max="7937" width="15" style="1" customWidth="1"/>
    <col min="7938" max="7938" width="14.125" style="1" customWidth="1"/>
    <col min="7939" max="7940" width="14.5" style="1" customWidth="1"/>
    <col min="7941" max="7942" width="13.375" style="1" customWidth="1"/>
    <col min="7943" max="7943" width="13.5" style="1" customWidth="1"/>
    <col min="7944" max="7944" width="14.875" style="1" customWidth="1"/>
    <col min="7945" max="8191" width="9" style="1"/>
    <col min="8192" max="8192" width="14.125" style="1" customWidth="1"/>
    <col min="8193" max="8193" width="15" style="1" customWidth="1"/>
    <col min="8194" max="8194" width="14.125" style="1" customWidth="1"/>
    <col min="8195" max="8196" width="14.5" style="1" customWidth="1"/>
    <col min="8197" max="8198" width="13.375" style="1" customWidth="1"/>
    <col min="8199" max="8199" width="13.5" style="1" customWidth="1"/>
    <col min="8200" max="8200" width="14.875" style="1" customWidth="1"/>
    <col min="8201" max="8447" width="9" style="1"/>
    <col min="8448" max="8448" width="14.125" style="1" customWidth="1"/>
    <col min="8449" max="8449" width="15" style="1" customWidth="1"/>
    <col min="8450" max="8450" width="14.125" style="1" customWidth="1"/>
    <col min="8451" max="8452" width="14.5" style="1" customWidth="1"/>
    <col min="8453" max="8454" width="13.375" style="1" customWidth="1"/>
    <col min="8455" max="8455" width="13.5" style="1" customWidth="1"/>
    <col min="8456" max="8456" width="14.875" style="1" customWidth="1"/>
    <col min="8457" max="8703" width="9" style="1"/>
    <col min="8704" max="8704" width="14.125" style="1" customWidth="1"/>
    <col min="8705" max="8705" width="15" style="1" customWidth="1"/>
    <col min="8706" max="8706" width="14.125" style="1" customWidth="1"/>
    <col min="8707" max="8708" width="14.5" style="1" customWidth="1"/>
    <col min="8709" max="8710" width="13.375" style="1" customWidth="1"/>
    <col min="8711" max="8711" width="13.5" style="1" customWidth="1"/>
    <col min="8712" max="8712" width="14.875" style="1" customWidth="1"/>
    <col min="8713" max="8959" width="9" style="1"/>
    <col min="8960" max="8960" width="14.125" style="1" customWidth="1"/>
    <col min="8961" max="8961" width="15" style="1" customWidth="1"/>
    <col min="8962" max="8962" width="14.125" style="1" customWidth="1"/>
    <col min="8963" max="8964" width="14.5" style="1" customWidth="1"/>
    <col min="8965" max="8966" width="13.375" style="1" customWidth="1"/>
    <col min="8967" max="8967" width="13.5" style="1" customWidth="1"/>
    <col min="8968" max="8968" width="14.875" style="1" customWidth="1"/>
    <col min="8969" max="9215" width="9" style="1"/>
    <col min="9216" max="9216" width="14.125" style="1" customWidth="1"/>
    <col min="9217" max="9217" width="15" style="1" customWidth="1"/>
    <col min="9218" max="9218" width="14.125" style="1" customWidth="1"/>
    <col min="9219" max="9220" width="14.5" style="1" customWidth="1"/>
    <col min="9221" max="9222" width="13.375" style="1" customWidth="1"/>
    <col min="9223" max="9223" width="13.5" style="1" customWidth="1"/>
    <col min="9224" max="9224" width="14.875" style="1" customWidth="1"/>
    <col min="9225" max="9471" width="9" style="1"/>
    <col min="9472" max="9472" width="14.125" style="1" customWidth="1"/>
    <col min="9473" max="9473" width="15" style="1" customWidth="1"/>
    <col min="9474" max="9474" width="14.125" style="1" customWidth="1"/>
    <col min="9475" max="9476" width="14.5" style="1" customWidth="1"/>
    <col min="9477" max="9478" width="13.375" style="1" customWidth="1"/>
    <col min="9479" max="9479" width="13.5" style="1" customWidth="1"/>
    <col min="9480" max="9480" width="14.875" style="1" customWidth="1"/>
    <col min="9481" max="9727" width="9" style="1"/>
    <col min="9728" max="9728" width="14.125" style="1" customWidth="1"/>
    <col min="9729" max="9729" width="15" style="1" customWidth="1"/>
    <col min="9730" max="9730" width="14.125" style="1" customWidth="1"/>
    <col min="9731" max="9732" width="14.5" style="1" customWidth="1"/>
    <col min="9733" max="9734" width="13.375" style="1" customWidth="1"/>
    <col min="9735" max="9735" width="13.5" style="1" customWidth="1"/>
    <col min="9736" max="9736" width="14.875" style="1" customWidth="1"/>
    <col min="9737" max="9983" width="9" style="1"/>
    <col min="9984" max="9984" width="14.125" style="1" customWidth="1"/>
    <col min="9985" max="9985" width="15" style="1" customWidth="1"/>
    <col min="9986" max="9986" width="14.125" style="1" customWidth="1"/>
    <col min="9987" max="9988" width="14.5" style="1" customWidth="1"/>
    <col min="9989" max="9990" width="13.375" style="1" customWidth="1"/>
    <col min="9991" max="9991" width="13.5" style="1" customWidth="1"/>
    <col min="9992" max="9992" width="14.875" style="1" customWidth="1"/>
    <col min="9993" max="10239" width="9" style="1"/>
    <col min="10240" max="10240" width="14.125" style="1" customWidth="1"/>
    <col min="10241" max="10241" width="15" style="1" customWidth="1"/>
    <col min="10242" max="10242" width="14.125" style="1" customWidth="1"/>
    <col min="10243" max="10244" width="14.5" style="1" customWidth="1"/>
    <col min="10245" max="10246" width="13.375" style="1" customWidth="1"/>
    <col min="10247" max="10247" width="13.5" style="1" customWidth="1"/>
    <col min="10248" max="10248" width="14.875" style="1" customWidth="1"/>
    <col min="10249" max="10495" width="9" style="1"/>
    <col min="10496" max="10496" width="14.125" style="1" customWidth="1"/>
    <col min="10497" max="10497" width="15" style="1" customWidth="1"/>
    <col min="10498" max="10498" width="14.125" style="1" customWidth="1"/>
    <col min="10499" max="10500" width="14.5" style="1" customWidth="1"/>
    <col min="10501" max="10502" width="13.375" style="1" customWidth="1"/>
    <col min="10503" max="10503" width="13.5" style="1" customWidth="1"/>
    <col min="10504" max="10504" width="14.875" style="1" customWidth="1"/>
    <col min="10505" max="10751" width="9" style="1"/>
    <col min="10752" max="10752" width="14.125" style="1" customWidth="1"/>
    <col min="10753" max="10753" width="15" style="1" customWidth="1"/>
    <col min="10754" max="10754" width="14.125" style="1" customWidth="1"/>
    <col min="10755" max="10756" width="14.5" style="1" customWidth="1"/>
    <col min="10757" max="10758" width="13.375" style="1" customWidth="1"/>
    <col min="10759" max="10759" width="13.5" style="1" customWidth="1"/>
    <col min="10760" max="10760" width="14.875" style="1" customWidth="1"/>
    <col min="10761" max="11007" width="9" style="1"/>
    <col min="11008" max="11008" width="14.125" style="1" customWidth="1"/>
    <col min="11009" max="11009" width="15" style="1" customWidth="1"/>
    <col min="11010" max="11010" width="14.125" style="1" customWidth="1"/>
    <col min="11011" max="11012" width="14.5" style="1" customWidth="1"/>
    <col min="11013" max="11014" width="13.375" style="1" customWidth="1"/>
    <col min="11015" max="11015" width="13.5" style="1" customWidth="1"/>
    <col min="11016" max="11016" width="14.875" style="1" customWidth="1"/>
    <col min="11017" max="11263" width="9" style="1"/>
    <col min="11264" max="11264" width="14.125" style="1" customWidth="1"/>
    <col min="11265" max="11265" width="15" style="1" customWidth="1"/>
    <col min="11266" max="11266" width="14.125" style="1" customWidth="1"/>
    <col min="11267" max="11268" width="14.5" style="1" customWidth="1"/>
    <col min="11269" max="11270" width="13.375" style="1" customWidth="1"/>
    <col min="11271" max="11271" width="13.5" style="1" customWidth="1"/>
    <col min="11272" max="11272" width="14.875" style="1" customWidth="1"/>
    <col min="11273" max="11519" width="9" style="1"/>
    <col min="11520" max="11520" width="14.125" style="1" customWidth="1"/>
    <col min="11521" max="11521" width="15" style="1" customWidth="1"/>
    <col min="11522" max="11522" width="14.125" style="1" customWidth="1"/>
    <col min="11523" max="11524" width="14.5" style="1" customWidth="1"/>
    <col min="11525" max="11526" width="13.375" style="1" customWidth="1"/>
    <col min="11527" max="11527" width="13.5" style="1" customWidth="1"/>
    <col min="11528" max="11528" width="14.875" style="1" customWidth="1"/>
    <col min="11529" max="11775" width="9" style="1"/>
    <col min="11776" max="11776" width="14.125" style="1" customWidth="1"/>
    <col min="11777" max="11777" width="15" style="1" customWidth="1"/>
    <col min="11778" max="11778" width="14.125" style="1" customWidth="1"/>
    <col min="11779" max="11780" width="14.5" style="1" customWidth="1"/>
    <col min="11781" max="11782" width="13.375" style="1" customWidth="1"/>
    <col min="11783" max="11783" width="13.5" style="1" customWidth="1"/>
    <col min="11784" max="11784" width="14.875" style="1" customWidth="1"/>
    <col min="11785" max="12031" width="9" style="1"/>
    <col min="12032" max="12032" width="14.125" style="1" customWidth="1"/>
    <col min="12033" max="12033" width="15" style="1" customWidth="1"/>
    <col min="12034" max="12034" width="14.125" style="1" customWidth="1"/>
    <col min="12035" max="12036" width="14.5" style="1" customWidth="1"/>
    <col min="12037" max="12038" width="13.375" style="1" customWidth="1"/>
    <col min="12039" max="12039" width="13.5" style="1" customWidth="1"/>
    <col min="12040" max="12040" width="14.875" style="1" customWidth="1"/>
    <col min="12041" max="12287" width="9" style="1"/>
    <col min="12288" max="12288" width="14.125" style="1" customWidth="1"/>
    <col min="12289" max="12289" width="15" style="1" customWidth="1"/>
    <col min="12290" max="12290" width="14.125" style="1" customWidth="1"/>
    <col min="12291" max="12292" width="14.5" style="1" customWidth="1"/>
    <col min="12293" max="12294" width="13.375" style="1" customWidth="1"/>
    <col min="12295" max="12295" width="13.5" style="1" customWidth="1"/>
    <col min="12296" max="12296" width="14.875" style="1" customWidth="1"/>
    <col min="12297" max="12543" width="9" style="1"/>
    <col min="12544" max="12544" width="14.125" style="1" customWidth="1"/>
    <col min="12545" max="12545" width="15" style="1" customWidth="1"/>
    <col min="12546" max="12546" width="14.125" style="1" customWidth="1"/>
    <col min="12547" max="12548" width="14.5" style="1" customWidth="1"/>
    <col min="12549" max="12550" width="13.375" style="1" customWidth="1"/>
    <col min="12551" max="12551" width="13.5" style="1" customWidth="1"/>
    <col min="12552" max="12552" width="14.875" style="1" customWidth="1"/>
    <col min="12553" max="12799" width="9" style="1"/>
    <col min="12800" max="12800" width="14.125" style="1" customWidth="1"/>
    <col min="12801" max="12801" width="15" style="1" customWidth="1"/>
    <col min="12802" max="12802" width="14.125" style="1" customWidth="1"/>
    <col min="12803" max="12804" width="14.5" style="1" customWidth="1"/>
    <col min="12805" max="12806" width="13.375" style="1" customWidth="1"/>
    <col min="12807" max="12807" width="13.5" style="1" customWidth="1"/>
    <col min="12808" max="12808" width="14.875" style="1" customWidth="1"/>
    <col min="12809" max="13055" width="9" style="1"/>
    <col min="13056" max="13056" width="14.125" style="1" customWidth="1"/>
    <col min="13057" max="13057" width="15" style="1" customWidth="1"/>
    <col min="13058" max="13058" width="14.125" style="1" customWidth="1"/>
    <col min="13059" max="13060" width="14.5" style="1" customWidth="1"/>
    <col min="13061" max="13062" width="13.375" style="1" customWidth="1"/>
    <col min="13063" max="13063" width="13.5" style="1" customWidth="1"/>
    <col min="13064" max="13064" width="14.875" style="1" customWidth="1"/>
    <col min="13065" max="13311" width="9" style="1"/>
    <col min="13312" max="13312" width="14.125" style="1" customWidth="1"/>
    <col min="13313" max="13313" width="15" style="1" customWidth="1"/>
    <col min="13314" max="13314" width="14.125" style="1" customWidth="1"/>
    <col min="13315" max="13316" width="14.5" style="1" customWidth="1"/>
    <col min="13317" max="13318" width="13.375" style="1" customWidth="1"/>
    <col min="13319" max="13319" width="13.5" style="1" customWidth="1"/>
    <col min="13320" max="13320" width="14.875" style="1" customWidth="1"/>
    <col min="13321" max="13567" width="9" style="1"/>
    <col min="13568" max="13568" width="14.125" style="1" customWidth="1"/>
    <col min="13569" max="13569" width="15" style="1" customWidth="1"/>
    <col min="13570" max="13570" width="14.125" style="1" customWidth="1"/>
    <col min="13571" max="13572" width="14.5" style="1" customWidth="1"/>
    <col min="13573" max="13574" width="13.375" style="1" customWidth="1"/>
    <col min="13575" max="13575" width="13.5" style="1" customWidth="1"/>
    <col min="13576" max="13576" width="14.875" style="1" customWidth="1"/>
    <col min="13577" max="13823" width="9" style="1"/>
    <col min="13824" max="13824" width="14.125" style="1" customWidth="1"/>
    <col min="13825" max="13825" width="15" style="1" customWidth="1"/>
    <col min="13826" max="13826" width="14.125" style="1" customWidth="1"/>
    <col min="13827" max="13828" width="14.5" style="1" customWidth="1"/>
    <col min="13829" max="13830" width="13.375" style="1" customWidth="1"/>
    <col min="13831" max="13831" width="13.5" style="1" customWidth="1"/>
    <col min="13832" max="13832" width="14.875" style="1" customWidth="1"/>
    <col min="13833" max="14079" width="9" style="1"/>
    <col min="14080" max="14080" width="14.125" style="1" customWidth="1"/>
    <col min="14081" max="14081" width="15" style="1" customWidth="1"/>
    <col min="14082" max="14082" width="14.125" style="1" customWidth="1"/>
    <col min="14083" max="14084" width="14.5" style="1" customWidth="1"/>
    <col min="14085" max="14086" width="13.375" style="1" customWidth="1"/>
    <col min="14087" max="14087" width="13.5" style="1" customWidth="1"/>
    <col min="14088" max="14088" width="14.875" style="1" customWidth="1"/>
    <col min="14089" max="14335" width="9" style="1"/>
    <col min="14336" max="14336" width="14.125" style="1" customWidth="1"/>
    <col min="14337" max="14337" width="15" style="1" customWidth="1"/>
    <col min="14338" max="14338" width="14.125" style="1" customWidth="1"/>
    <col min="14339" max="14340" width="14.5" style="1" customWidth="1"/>
    <col min="14341" max="14342" width="13.375" style="1" customWidth="1"/>
    <col min="14343" max="14343" width="13.5" style="1" customWidth="1"/>
    <col min="14344" max="14344" width="14.875" style="1" customWidth="1"/>
    <col min="14345" max="14591" width="9" style="1"/>
    <col min="14592" max="14592" width="14.125" style="1" customWidth="1"/>
    <col min="14593" max="14593" width="15" style="1" customWidth="1"/>
    <col min="14594" max="14594" width="14.125" style="1" customWidth="1"/>
    <col min="14595" max="14596" width="14.5" style="1" customWidth="1"/>
    <col min="14597" max="14598" width="13.375" style="1" customWidth="1"/>
    <col min="14599" max="14599" width="13.5" style="1" customWidth="1"/>
    <col min="14600" max="14600" width="14.875" style="1" customWidth="1"/>
    <col min="14601" max="14847" width="9" style="1"/>
    <col min="14848" max="14848" width="14.125" style="1" customWidth="1"/>
    <col min="14849" max="14849" width="15" style="1" customWidth="1"/>
    <col min="14850" max="14850" width="14.125" style="1" customWidth="1"/>
    <col min="14851" max="14852" width="14.5" style="1" customWidth="1"/>
    <col min="14853" max="14854" width="13.375" style="1" customWidth="1"/>
    <col min="14855" max="14855" width="13.5" style="1" customWidth="1"/>
    <col min="14856" max="14856" width="14.875" style="1" customWidth="1"/>
    <col min="14857" max="15103" width="9" style="1"/>
    <col min="15104" max="15104" width="14.125" style="1" customWidth="1"/>
    <col min="15105" max="15105" width="15" style="1" customWidth="1"/>
    <col min="15106" max="15106" width="14.125" style="1" customWidth="1"/>
    <col min="15107" max="15108" width="14.5" style="1" customWidth="1"/>
    <col min="15109" max="15110" width="13.375" style="1" customWidth="1"/>
    <col min="15111" max="15111" width="13.5" style="1" customWidth="1"/>
    <col min="15112" max="15112" width="14.875" style="1" customWidth="1"/>
    <col min="15113" max="15359" width="9" style="1"/>
    <col min="15360" max="15360" width="14.125" style="1" customWidth="1"/>
    <col min="15361" max="15361" width="15" style="1" customWidth="1"/>
    <col min="15362" max="15362" width="14.125" style="1" customWidth="1"/>
    <col min="15363" max="15364" width="14.5" style="1" customWidth="1"/>
    <col min="15365" max="15366" width="13.375" style="1" customWidth="1"/>
    <col min="15367" max="15367" width="13.5" style="1" customWidth="1"/>
    <col min="15368" max="15368" width="14.875" style="1" customWidth="1"/>
    <col min="15369" max="15615" width="9" style="1"/>
    <col min="15616" max="15616" width="14.125" style="1" customWidth="1"/>
    <col min="15617" max="15617" width="15" style="1" customWidth="1"/>
    <col min="15618" max="15618" width="14.125" style="1" customWidth="1"/>
    <col min="15619" max="15620" width="14.5" style="1" customWidth="1"/>
    <col min="15621" max="15622" width="13.375" style="1" customWidth="1"/>
    <col min="15623" max="15623" width="13.5" style="1" customWidth="1"/>
    <col min="15624" max="15624" width="14.875" style="1" customWidth="1"/>
    <col min="15625" max="15871" width="9" style="1"/>
    <col min="15872" max="15872" width="14.125" style="1" customWidth="1"/>
    <col min="15873" max="15873" width="15" style="1" customWidth="1"/>
    <col min="15874" max="15874" width="14.125" style="1" customWidth="1"/>
    <col min="15875" max="15876" width="14.5" style="1" customWidth="1"/>
    <col min="15877" max="15878" width="13.375" style="1" customWidth="1"/>
    <col min="15879" max="15879" width="13.5" style="1" customWidth="1"/>
    <col min="15880" max="15880" width="14.875" style="1" customWidth="1"/>
    <col min="15881" max="16127" width="9" style="1"/>
    <col min="16128" max="16128" width="14.125" style="1" customWidth="1"/>
    <col min="16129" max="16129" width="15" style="1" customWidth="1"/>
    <col min="16130" max="16130" width="14.125" style="1" customWidth="1"/>
    <col min="16131" max="16132" width="14.5" style="1" customWidth="1"/>
    <col min="16133" max="16134" width="13.375" style="1" customWidth="1"/>
    <col min="16135" max="16135" width="13.5" style="1" customWidth="1"/>
    <col min="16136" max="16136" width="14.875" style="1" customWidth="1"/>
    <col min="16137" max="16384" width="9" style="1"/>
  </cols>
  <sheetData>
    <row r="1" spans="1:10">
      <c r="A1" s="67" t="s">
        <v>50</v>
      </c>
      <c r="B1" s="67"/>
      <c r="C1" s="67"/>
      <c r="D1" s="67"/>
      <c r="E1" s="67"/>
      <c r="F1" s="67"/>
      <c r="G1" s="67"/>
    </row>
    <row r="2" spans="1:10" ht="20.25" customHeight="1">
      <c r="A2" s="40"/>
      <c r="B2" s="40"/>
      <c r="C2" s="40"/>
      <c r="D2" s="40"/>
      <c r="E2" s="40"/>
      <c r="F2" s="40"/>
      <c r="G2" s="40"/>
    </row>
    <row r="3" spans="1:10">
      <c r="A3" s="41" t="s">
        <v>38</v>
      </c>
      <c r="B3" s="42" t="s">
        <v>39</v>
      </c>
      <c r="C3" s="42" t="s">
        <v>40</v>
      </c>
      <c r="D3" s="42" t="s">
        <v>41</v>
      </c>
      <c r="E3" s="42" t="s">
        <v>42</v>
      </c>
      <c r="F3" s="43" t="s">
        <v>43</v>
      </c>
      <c r="G3" s="43" t="s">
        <v>44</v>
      </c>
    </row>
    <row r="4" spans="1:10">
      <c r="A4" s="44" t="s">
        <v>22</v>
      </c>
      <c r="B4" s="45">
        <f t="shared" ref="B4:F5" si="0">B11+B18+B25+B32+B39+B46+B53+B60+B67+B74+B81+B88+B95+B102+B109+B116</f>
        <v>53060000</v>
      </c>
      <c r="C4" s="45">
        <f t="shared" si="0"/>
        <v>12871730</v>
      </c>
      <c r="D4" s="45">
        <f t="shared" si="0"/>
        <v>7323170</v>
      </c>
      <c r="E4" s="45">
        <f t="shared" si="0"/>
        <v>7362000</v>
      </c>
      <c r="F4" s="45">
        <f t="shared" si="0"/>
        <v>9437500</v>
      </c>
      <c r="G4" s="46">
        <f>SUM(B4:F4)</f>
        <v>90054400</v>
      </c>
    </row>
    <row r="5" spans="1:10">
      <c r="A5" s="47" t="s">
        <v>46</v>
      </c>
      <c r="B5" s="45">
        <f t="shared" si="0"/>
        <v>1268301.46</v>
      </c>
      <c r="C5" s="45">
        <f t="shared" si="0"/>
        <v>982795.4</v>
      </c>
      <c r="D5" s="45">
        <f t="shared" si="0"/>
        <v>0</v>
      </c>
      <c r="E5" s="45">
        <f t="shared" si="0"/>
        <v>0</v>
      </c>
      <c r="F5" s="45">
        <f t="shared" si="0"/>
        <v>0</v>
      </c>
      <c r="G5" s="46">
        <f>SUM(B5:F5)</f>
        <v>2251096.86</v>
      </c>
    </row>
    <row r="6" spans="1:10" ht="24" thickBot="1">
      <c r="A6" s="48" t="s">
        <v>47</v>
      </c>
      <c r="B6" s="49">
        <f>B4-B5</f>
        <v>51791698.539999999</v>
      </c>
      <c r="C6" s="49">
        <f t="shared" ref="C6:F6" si="1">C4-C5</f>
        <v>11888934.6</v>
      </c>
      <c r="D6" s="49">
        <f t="shared" si="1"/>
        <v>7323170</v>
      </c>
      <c r="E6" s="49">
        <f t="shared" si="1"/>
        <v>7362000</v>
      </c>
      <c r="F6" s="49">
        <f t="shared" si="1"/>
        <v>9437500</v>
      </c>
      <c r="G6" s="49">
        <f>SUM(B6:F6)</f>
        <v>87803303.140000001</v>
      </c>
    </row>
    <row r="7" spans="1:10" ht="24" thickTop="1">
      <c r="A7" s="51" t="s">
        <v>48</v>
      </c>
      <c r="B7" s="45">
        <f>B14+B21+B28+B35+B42+B49+B56+B63+B70+B77+B84+B91+B98+B105+B112+B119</f>
        <v>26687627.140000001</v>
      </c>
      <c r="C7" s="45">
        <f t="shared" ref="C7:F7" si="2">C14+C21+C28+C35+C42+C49+C56+C63+C70+C77+C84+C91+C98+C105+C112+C119</f>
        <v>2654264.4500000002</v>
      </c>
      <c r="D7" s="45">
        <f t="shared" si="2"/>
        <v>2053070</v>
      </c>
      <c r="E7" s="45">
        <f t="shared" si="2"/>
        <v>2013300</v>
      </c>
      <c r="F7" s="45">
        <f t="shared" si="2"/>
        <v>2919884.85</v>
      </c>
      <c r="G7" s="52">
        <f>SUM(B7:F7)</f>
        <v>36328146.439999998</v>
      </c>
    </row>
    <row r="8" spans="1:10" ht="24" thickBot="1">
      <c r="A8" s="48" t="s">
        <v>47</v>
      </c>
      <c r="B8" s="50">
        <f>B6-B7</f>
        <v>25104071.399999999</v>
      </c>
      <c r="C8" s="50">
        <f t="shared" ref="C8:F8" si="3">C6-C7</f>
        <v>9234670.1499999985</v>
      </c>
      <c r="D8" s="50">
        <f t="shared" si="3"/>
        <v>5270100</v>
      </c>
      <c r="E8" s="50">
        <f t="shared" si="3"/>
        <v>5348700</v>
      </c>
      <c r="F8" s="50">
        <f t="shared" si="3"/>
        <v>6517615.1500000004</v>
      </c>
      <c r="G8" s="50">
        <f>SUM(B8:F8)</f>
        <v>51475156.699999996</v>
      </c>
    </row>
    <row r="9" spans="1:10" ht="24" thickTop="1">
      <c r="A9" s="68"/>
      <c r="B9" s="68"/>
      <c r="C9" s="68"/>
      <c r="D9" s="68"/>
      <c r="E9" s="68"/>
      <c r="F9" s="68"/>
      <c r="G9" s="68"/>
    </row>
    <row r="10" spans="1:10">
      <c r="A10" s="22" t="s">
        <v>38</v>
      </c>
      <c r="B10" s="23" t="s">
        <v>39</v>
      </c>
      <c r="C10" s="24" t="s">
        <v>40</v>
      </c>
      <c r="D10" s="23" t="s">
        <v>41</v>
      </c>
      <c r="E10" s="23" t="s">
        <v>42</v>
      </c>
      <c r="F10" s="25" t="s">
        <v>43</v>
      </c>
      <c r="G10" s="25" t="s">
        <v>44</v>
      </c>
      <c r="H10" s="6"/>
      <c r="I10" s="7"/>
      <c r="J10" s="6"/>
    </row>
    <row r="11" spans="1:10">
      <c r="A11" s="26" t="s">
        <v>45</v>
      </c>
      <c r="B11" s="3">
        <v>3347775</v>
      </c>
      <c r="C11" s="3">
        <v>3206836</v>
      </c>
      <c r="D11" s="3">
        <v>4055970</v>
      </c>
      <c r="E11" s="3">
        <v>1819800</v>
      </c>
      <c r="F11" s="3">
        <v>2270205</v>
      </c>
      <c r="G11" s="27">
        <f>SUM(B11:F11)</f>
        <v>14700586</v>
      </c>
      <c r="H11" s="6"/>
      <c r="I11" s="7"/>
      <c r="J11" s="7"/>
    </row>
    <row r="12" spans="1:10">
      <c r="A12" s="28" t="s">
        <v>46</v>
      </c>
      <c r="B12" s="3">
        <v>110745</v>
      </c>
      <c r="C12" s="29">
        <v>0</v>
      </c>
      <c r="D12" s="27">
        <v>0</v>
      </c>
      <c r="E12" s="27"/>
      <c r="F12" s="27">
        <v>0</v>
      </c>
      <c r="G12" s="27">
        <f>SUM(B12:F12)</f>
        <v>110745</v>
      </c>
      <c r="H12" s="6"/>
      <c r="I12" s="7"/>
      <c r="J12" s="7"/>
    </row>
    <row r="13" spans="1:10" ht="24" thickBot="1">
      <c r="A13" s="38" t="s">
        <v>47</v>
      </c>
      <c r="B13" s="9">
        <f>B11-B12</f>
        <v>3237030</v>
      </c>
      <c r="C13" s="8">
        <f>C11-C12</f>
        <v>3206836</v>
      </c>
      <c r="D13" s="9">
        <f>D11-D12</f>
        <v>4055970</v>
      </c>
      <c r="E13" s="9">
        <f>E11-E12</f>
        <v>1819800</v>
      </c>
      <c r="F13" s="9">
        <f>F11-F12</f>
        <v>2270205</v>
      </c>
      <c r="G13" s="9">
        <f>SUM(B13:F13)</f>
        <v>14589841</v>
      </c>
      <c r="H13" s="10"/>
      <c r="I13" s="10"/>
      <c r="J13" s="10"/>
    </row>
    <row r="14" spans="1:10" ht="24" thickTop="1">
      <c r="A14" s="34" t="s">
        <v>48</v>
      </c>
      <c r="B14" s="35">
        <v>0</v>
      </c>
      <c r="C14" s="36">
        <v>0</v>
      </c>
      <c r="D14" s="37"/>
      <c r="E14" s="37"/>
      <c r="F14" s="37">
        <v>0</v>
      </c>
      <c r="G14" s="37">
        <f>SUM(B14:F14)</f>
        <v>0</v>
      </c>
      <c r="H14" s="10"/>
      <c r="I14" s="10"/>
      <c r="J14" s="10"/>
    </row>
    <row r="15" spans="1:10" ht="24" thickBot="1">
      <c r="A15" s="38" t="s">
        <v>47</v>
      </c>
      <c r="B15" s="11">
        <f>B13-B14</f>
        <v>3237030</v>
      </c>
      <c r="C15" s="12">
        <f>C13-C14</f>
        <v>3206836</v>
      </c>
      <c r="D15" s="11">
        <f>D13-D14</f>
        <v>4055970</v>
      </c>
      <c r="E15" s="11">
        <f>E13-E14</f>
        <v>1819800</v>
      </c>
      <c r="F15" s="11">
        <f>F13-F14</f>
        <v>2270205</v>
      </c>
      <c r="G15" s="11">
        <f>SUM(B15:F15)</f>
        <v>14589841</v>
      </c>
      <c r="H15" s="10"/>
      <c r="I15" s="10"/>
      <c r="J15" s="10"/>
    </row>
    <row r="16" spans="1:10" ht="24" thickTop="1">
      <c r="A16" s="19"/>
      <c r="B16" s="13"/>
      <c r="C16" s="14"/>
      <c r="D16" s="15"/>
      <c r="E16" s="15"/>
      <c r="F16" s="15"/>
      <c r="G16" s="15"/>
      <c r="H16" s="10"/>
      <c r="I16" s="10"/>
      <c r="J16" s="10"/>
    </row>
    <row r="17" spans="1:10">
      <c r="A17" s="22" t="s">
        <v>38</v>
      </c>
      <c r="B17" s="23" t="s">
        <v>39</v>
      </c>
      <c r="C17" s="24" t="s">
        <v>40</v>
      </c>
      <c r="D17" s="23" t="s">
        <v>41</v>
      </c>
      <c r="E17" s="23" t="s">
        <v>42</v>
      </c>
      <c r="F17" s="25" t="s">
        <v>43</v>
      </c>
      <c r="G17" s="25" t="s">
        <v>44</v>
      </c>
      <c r="H17" s="10"/>
      <c r="I17" s="10"/>
      <c r="J17" s="10"/>
    </row>
    <row r="18" spans="1:10">
      <c r="A18" s="26" t="s">
        <v>23</v>
      </c>
      <c r="B18" s="3">
        <v>3408497</v>
      </c>
      <c r="C18" s="3">
        <v>570716</v>
      </c>
      <c r="D18" s="3">
        <v>246390</v>
      </c>
      <c r="E18" s="3">
        <v>413100</v>
      </c>
      <c r="F18" s="3">
        <v>522475</v>
      </c>
      <c r="G18" s="27">
        <f>SUM(B18:F18)</f>
        <v>5161178</v>
      </c>
      <c r="H18" s="10"/>
      <c r="I18" s="10"/>
      <c r="J18" s="10"/>
    </row>
    <row r="19" spans="1:10">
      <c r="A19" s="28" t="s">
        <v>46</v>
      </c>
      <c r="B19" s="30">
        <v>0</v>
      </c>
      <c r="C19" s="29">
        <v>0</v>
      </c>
      <c r="D19" s="27">
        <v>0</v>
      </c>
      <c r="E19" s="27">
        <v>0</v>
      </c>
      <c r="F19" s="27">
        <v>0</v>
      </c>
      <c r="G19" s="27">
        <f>SUM(B19:F19)</f>
        <v>0</v>
      </c>
      <c r="H19" s="10"/>
      <c r="I19" s="10"/>
      <c r="J19" s="10"/>
    </row>
    <row r="20" spans="1:10" ht="24" thickBot="1">
      <c r="A20" s="38" t="s">
        <v>47</v>
      </c>
      <c r="B20" s="9">
        <f>B18-B19</f>
        <v>3408497</v>
      </c>
      <c r="C20" s="8">
        <f>C18-C19</f>
        <v>570716</v>
      </c>
      <c r="D20" s="9">
        <f>D18-D19</f>
        <v>246390</v>
      </c>
      <c r="E20" s="9">
        <f>E18-E19</f>
        <v>413100</v>
      </c>
      <c r="F20" s="9">
        <f>F18-F19</f>
        <v>522475</v>
      </c>
      <c r="G20" s="9">
        <f>SUM(B20:F20)</f>
        <v>5161178</v>
      </c>
      <c r="H20" s="10"/>
      <c r="I20" s="10"/>
      <c r="J20" s="10"/>
    </row>
    <row r="21" spans="1:10" ht="24" thickTop="1">
      <c r="A21" s="34" t="s">
        <v>48</v>
      </c>
      <c r="B21" s="39">
        <v>2120183.11</v>
      </c>
      <c r="C21" s="39">
        <v>25255</v>
      </c>
      <c r="D21" s="39">
        <v>232140</v>
      </c>
      <c r="E21" s="39">
        <v>370350</v>
      </c>
      <c r="F21" s="39">
        <v>273270</v>
      </c>
      <c r="G21" s="37">
        <f>SUM(B21:F21)</f>
        <v>3021198.11</v>
      </c>
      <c r="H21" s="10"/>
      <c r="I21" s="10"/>
      <c r="J21" s="10"/>
    </row>
    <row r="22" spans="1:10" ht="24" thickBot="1">
      <c r="A22" s="38" t="s">
        <v>47</v>
      </c>
      <c r="B22" s="11">
        <f>B20-B21</f>
        <v>1288313.8900000001</v>
      </c>
      <c r="C22" s="12">
        <f>C20-C21</f>
        <v>545461</v>
      </c>
      <c r="D22" s="11">
        <f>D20-D21</f>
        <v>14250</v>
      </c>
      <c r="E22" s="11">
        <f>E20-E21</f>
        <v>42750</v>
      </c>
      <c r="F22" s="11">
        <f>F20-F21</f>
        <v>249205</v>
      </c>
      <c r="G22" s="11">
        <f>SUM(B22:F22)</f>
        <v>2139979.89</v>
      </c>
      <c r="H22" s="10"/>
    </row>
    <row r="23" spans="1:10" ht="24" thickTop="1">
      <c r="A23" s="16"/>
      <c r="B23" s="13"/>
      <c r="C23" s="14"/>
      <c r="D23" s="13"/>
      <c r="E23" s="13"/>
      <c r="F23" s="15"/>
      <c r="G23" s="15"/>
      <c r="H23" s="10"/>
    </row>
    <row r="24" spans="1:10">
      <c r="A24" s="22" t="s">
        <v>38</v>
      </c>
      <c r="B24" s="23" t="s">
        <v>39</v>
      </c>
      <c r="C24" s="24" t="s">
        <v>40</v>
      </c>
      <c r="D24" s="23" t="s">
        <v>41</v>
      </c>
      <c r="E24" s="23" t="s">
        <v>42</v>
      </c>
      <c r="F24" s="25" t="s">
        <v>43</v>
      </c>
      <c r="G24" s="25" t="s">
        <v>44</v>
      </c>
      <c r="H24" s="10"/>
    </row>
    <row r="25" spans="1:10">
      <c r="A25" s="26" t="s">
        <v>24</v>
      </c>
      <c r="B25" s="3">
        <v>2428523</v>
      </c>
      <c r="C25" s="3">
        <v>386464</v>
      </c>
      <c r="D25" s="3">
        <v>174270</v>
      </c>
      <c r="E25" s="3">
        <v>295650</v>
      </c>
      <c r="F25" s="3">
        <v>394290</v>
      </c>
      <c r="G25" s="27">
        <f>SUM(B25:F25)</f>
        <v>3679197</v>
      </c>
      <c r="H25" s="10"/>
    </row>
    <row r="26" spans="1:10">
      <c r="A26" s="28" t="s">
        <v>46</v>
      </c>
      <c r="B26" s="3">
        <v>345395.15</v>
      </c>
      <c r="C26" s="29">
        <v>0</v>
      </c>
      <c r="D26" s="27">
        <v>0</v>
      </c>
      <c r="E26" s="27">
        <v>0</v>
      </c>
      <c r="F26" s="27">
        <v>0</v>
      </c>
      <c r="G26" s="27">
        <f>SUM(B26:F26)</f>
        <v>345395.15</v>
      </c>
      <c r="H26" s="10"/>
    </row>
    <row r="27" spans="1:10" ht="24" thickBot="1">
      <c r="A27" s="38" t="s">
        <v>47</v>
      </c>
      <c r="B27" s="9">
        <f>B25-B26</f>
        <v>2083127.85</v>
      </c>
      <c r="C27" s="8">
        <f>C25-C26</f>
        <v>386464</v>
      </c>
      <c r="D27" s="9">
        <f>D25-D26</f>
        <v>174270</v>
      </c>
      <c r="E27" s="17">
        <f>SUM(E25:E26)</f>
        <v>295650</v>
      </c>
      <c r="F27" s="9">
        <f>F25-F26</f>
        <v>394290</v>
      </c>
      <c r="G27" s="9">
        <f>SUM(B27:F27)</f>
        <v>3333801.85</v>
      </c>
      <c r="H27" s="10"/>
    </row>
    <row r="28" spans="1:10" ht="24" thickTop="1">
      <c r="A28" s="34" t="s">
        <v>48</v>
      </c>
      <c r="B28" s="39">
        <v>1272642.72</v>
      </c>
      <c r="C28" s="39">
        <v>385944.3</v>
      </c>
      <c r="D28" s="39">
        <v>79430</v>
      </c>
      <c r="E28" s="37"/>
      <c r="F28" s="39">
        <v>203479.2</v>
      </c>
      <c r="G28" s="37">
        <f>SUM(B28:F28)</f>
        <v>1941496.22</v>
      </c>
      <c r="H28" s="10"/>
    </row>
    <row r="29" spans="1:10" ht="24" thickBot="1">
      <c r="A29" s="38" t="s">
        <v>47</v>
      </c>
      <c r="B29" s="11">
        <f>B27-B28</f>
        <v>810485.13000000012</v>
      </c>
      <c r="C29" s="12">
        <f>C27-C28</f>
        <v>519.70000000001164</v>
      </c>
      <c r="D29" s="11">
        <f>D27-D28</f>
        <v>94840</v>
      </c>
      <c r="E29" s="11">
        <f>E27-E28</f>
        <v>295650</v>
      </c>
      <c r="F29" s="11">
        <f>F27-F28</f>
        <v>190810.8</v>
      </c>
      <c r="G29" s="11">
        <f>SUM(B29:F29)</f>
        <v>1392305.6300000001</v>
      </c>
      <c r="H29" s="10"/>
    </row>
    <row r="30" spans="1:10" ht="24" thickTop="1">
      <c r="A30" s="31"/>
      <c r="B30" s="32"/>
      <c r="C30" s="33"/>
      <c r="D30" s="32"/>
      <c r="E30" s="32"/>
      <c r="F30" s="32"/>
      <c r="G30" s="32"/>
      <c r="H30" s="10"/>
    </row>
    <row r="31" spans="1:10">
      <c r="A31" s="22" t="s">
        <v>38</v>
      </c>
      <c r="B31" s="23" t="s">
        <v>39</v>
      </c>
      <c r="C31" s="24" t="s">
        <v>40</v>
      </c>
      <c r="D31" s="23" t="s">
        <v>41</v>
      </c>
      <c r="E31" s="23" t="s">
        <v>42</v>
      </c>
      <c r="F31" s="25" t="s">
        <v>43</v>
      </c>
      <c r="G31" s="25" t="s">
        <v>44</v>
      </c>
    </row>
    <row r="32" spans="1:10">
      <c r="A32" s="26" t="s">
        <v>25</v>
      </c>
      <c r="B32" s="3">
        <v>2983137</v>
      </c>
      <c r="C32" s="3">
        <v>469173</v>
      </c>
      <c r="D32" s="3">
        <v>199110</v>
      </c>
      <c r="E32" s="3">
        <v>349200</v>
      </c>
      <c r="F32" s="3">
        <v>449730</v>
      </c>
      <c r="G32" s="27">
        <f>SUM(B32:F32)</f>
        <v>4450350</v>
      </c>
    </row>
    <row r="33" spans="1:8">
      <c r="A33" s="28" t="s">
        <v>46</v>
      </c>
      <c r="B33" s="30"/>
      <c r="C33" s="3">
        <v>450000</v>
      </c>
      <c r="D33" s="27"/>
      <c r="E33" s="27"/>
      <c r="F33" s="27"/>
      <c r="G33" s="27">
        <f>SUM(B33:F33)</f>
        <v>450000</v>
      </c>
      <c r="H33" s="18" t="s">
        <v>49</v>
      </c>
    </row>
    <row r="34" spans="1:8" ht="24" thickBot="1">
      <c r="A34" s="38" t="s">
        <v>47</v>
      </c>
      <c r="B34" s="9">
        <f>B32-B33</f>
        <v>2983137</v>
      </c>
      <c r="C34" s="8">
        <f>C32-C33</f>
        <v>19173</v>
      </c>
      <c r="D34" s="9">
        <f>D32-D33</f>
        <v>199110</v>
      </c>
      <c r="E34" s="9">
        <f>E32-E33</f>
        <v>349200</v>
      </c>
      <c r="F34" s="9">
        <f>F32-F33</f>
        <v>449730</v>
      </c>
      <c r="G34" s="9">
        <f>SUM(B34:F34)</f>
        <v>4000350</v>
      </c>
    </row>
    <row r="35" spans="1:8" ht="24" thickTop="1">
      <c r="A35" s="34" t="s">
        <v>48</v>
      </c>
      <c r="B35" s="39">
        <v>1880128.18</v>
      </c>
      <c r="C35" s="39">
        <v>16545</v>
      </c>
      <c r="D35" s="39">
        <v>199110</v>
      </c>
      <c r="E35" s="39">
        <v>349200</v>
      </c>
      <c r="F35" s="39">
        <v>207090</v>
      </c>
      <c r="G35" s="37">
        <f>SUM(B35:F35)</f>
        <v>2652073.1799999997</v>
      </c>
    </row>
    <row r="36" spans="1:8" ht="24" thickBot="1">
      <c r="A36" s="38" t="s">
        <v>47</v>
      </c>
      <c r="B36" s="11">
        <f>B34-B35</f>
        <v>1103008.82</v>
      </c>
      <c r="C36" s="12">
        <f>C34-C35</f>
        <v>2628</v>
      </c>
      <c r="D36" s="11">
        <f>D34-D35</f>
        <v>0</v>
      </c>
      <c r="E36" s="11">
        <f>E34-E35</f>
        <v>0</v>
      </c>
      <c r="F36" s="11">
        <f>F34-F35</f>
        <v>242640</v>
      </c>
      <c r="G36" s="11">
        <f>SUM(B36:F36)</f>
        <v>1348276.82</v>
      </c>
    </row>
    <row r="37" spans="1:8" ht="24" thickTop="1"/>
    <row r="38" spans="1:8">
      <c r="A38" s="22" t="s">
        <v>38</v>
      </c>
      <c r="B38" s="23" t="s">
        <v>39</v>
      </c>
      <c r="C38" s="24" t="s">
        <v>40</v>
      </c>
      <c r="D38" s="23" t="s">
        <v>41</v>
      </c>
      <c r="E38" s="23" t="s">
        <v>42</v>
      </c>
      <c r="F38" s="25" t="s">
        <v>43</v>
      </c>
      <c r="G38" s="25" t="s">
        <v>44</v>
      </c>
    </row>
    <row r="39" spans="1:8">
      <c r="A39" s="26" t="s">
        <v>31</v>
      </c>
      <c r="B39" s="3">
        <v>2741016</v>
      </c>
      <c r="C39" s="3">
        <v>526920</v>
      </c>
      <c r="D39" s="3">
        <v>150080</v>
      </c>
      <c r="E39" s="3">
        <v>274500</v>
      </c>
      <c r="F39" s="3">
        <v>329030</v>
      </c>
      <c r="G39" s="27">
        <f>SUM(B39:F39)</f>
        <v>4021546</v>
      </c>
    </row>
    <row r="40" spans="1:8">
      <c r="A40" s="28" t="s">
        <v>46</v>
      </c>
      <c r="B40" s="30">
        <v>0</v>
      </c>
      <c r="C40" s="29">
        <v>0</v>
      </c>
      <c r="D40" s="27">
        <v>0</v>
      </c>
      <c r="E40" s="27">
        <v>0</v>
      </c>
      <c r="F40" s="27">
        <v>0</v>
      </c>
      <c r="G40" s="27">
        <f>SUM(B40:F40)</f>
        <v>0</v>
      </c>
    </row>
    <row r="41" spans="1:8" ht="24" thickBot="1">
      <c r="A41" s="38" t="s">
        <v>47</v>
      </c>
      <c r="B41" s="9">
        <f>B39-B40</f>
        <v>2741016</v>
      </c>
      <c r="C41" s="8">
        <f>C39-C40</f>
        <v>526920</v>
      </c>
      <c r="D41" s="9">
        <f>D39-D40</f>
        <v>150080</v>
      </c>
      <c r="E41" s="9">
        <f>E39-E40</f>
        <v>274500</v>
      </c>
      <c r="F41" s="9">
        <f>F39-F40</f>
        <v>329030</v>
      </c>
      <c r="G41" s="9">
        <f>SUM(B41:F41)</f>
        <v>4021546</v>
      </c>
    </row>
    <row r="42" spans="1:8" ht="24" thickTop="1">
      <c r="A42" s="34" t="s">
        <v>48</v>
      </c>
      <c r="B42" s="39">
        <v>1174447.8999999999</v>
      </c>
      <c r="C42" s="36"/>
      <c r="D42" s="39">
        <v>65490</v>
      </c>
      <c r="E42" s="37"/>
      <c r="F42" s="39">
        <v>130705</v>
      </c>
      <c r="G42" s="37">
        <f>SUM(B42:F42)</f>
        <v>1370642.9</v>
      </c>
    </row>
    <row r="43" spans="1:8" ht="24" thickBot="1">
      <c r="A43" s="38" t="s">
        <v>47</v>
      </c>
      <c r="B43" s="11">
        <f>B41-B42</f>
        <v>1566568.1</v>
      </c>
      <c r="C43" s="12">
        <f>C41-C42</f>
        <v>526920</v>
      </c>
      <c r="D43" s="11">
        <f>D41-D42</f>
        <v>84590</v>
      </c>
      <c r="E43" s="11">
        <f>E41-E42</f>
        <v>274500</v>
      </c>
      <c r="F43" s="11">
        <f>F41-F42</f>
        <v>198325</v>
      </c>
      <c r="G43" s="11">
        <f>SUM(B43:F43)</f>
        <v>2650903.1</v>
      </c>
    </row>
    <row r="44" spans="1:8" ht="24" thickTop="1"/>
    <row r="45" spans="1:8">
      <c r="A45" s="22" t="s">
        <v>38</v>
      </c>
      <c r="B45" s="23" t="s">
        <v>39</v>
      </c>
      <c r="C45" s="24" t="s">
        <v>40</v>
      </c>
      <c r="D45" s="23" t="s">
        <v>41</v>
      </c>
      <c r="E45" s="23" t="s">
        <v>42</v>
      </c>
      <c r="F45" s="25" t="s">
        <v>43</v>
      </c>
      <c r="G45" s="25" t="s">
        <v>44</v>
      </c>
    </row>
    <row r="46" spans="1:8">
      <c r="A46" s="26" t="s">
        <v>26</v>
      </c>
      <c r="B46" s="3">
        <v>2873150</v>
      </c>
      <c r="C46" s="3">
        <v>813701</v>
      </c>
      <c r="D46" s="3">
        <v>218960</v>
      </c>
      <c r="E46" s="3">
        <v>379800</v>
      </c>
      <c r="F46" s="3">
        <v>503335</v>
      </c>
      <c r="G46" s="27">
        <f>SUM(B46:F46)</f>
        <v>4788946</v>
      </c>
    </row>
    <row r="47" spans="1:8">
      <c r="A47" s="28" t="s">
        <v>46</v>
      </c>
      <c r="B47" s="30"/>
      <c r="C47" s="29"/>
      <c r="D47" s="27"/>
      <c r="E47" s="27"/>
      <c r="F47" s="27"/>
      <c r="G47" s="27">
        <f>SUM(B47:F47)</f>
        <v>0</v>
      </c>
    </row>
    <row r="48" spans="1:8" ht="24" thickBot="1">
      <c r="A48" s="38" t="s">
        <v>47</v>
      </c>
      <c r="B48" s="9">
        <f>B46-B47</f>
        <v>2873150</v>
      </c>
      <c r="C48" s="8">
        <f>C46-C47</f>
        <v>813701</v>
      </c>
      <c r="D48" s="17">
        <f>SUM(D46:D47)</f>
        <v>218960</v>
      </c>
      <c r="E48" s="17">
        <f>SUM(E46:E47)</f>
        <v>379800</v>
      </c>
      <c r="F48" s="9">
        <f>F46-F47</f>
        <v>503335</v>
      </c>
      <c r="G48" s="9">
        <f>SUM(B48:F48)</f>
        <v>4788946</v>
      </c>
    </row>
    <row r="49" spans="1:7" ht="24" thickTop="1">
      <c r="A49" s="34" t="s">
        <v>48</v>
      </c>
      <c r="B49" s="39">
        <v>1506462.13</v>
      </c>
      <c r="C49" s="39">
        <v>327000</v>
      </c>
      <c r="D49" s="39">
        <v>103660</v>
      </c>
      <c r="E49" s="37"/>
      <c r="F49" s="39">
        <v>387500</v>
      </c>
      <c r="G49" s="37">
        <f>SUM(B49:F49)</f>
        <v>2324622.13</v>
      </c>
    </row>
    <row r="50" spans="1:7" ht="24" thickBot="1">
      <c r="A50" s="38" t="s">
        <v>47</v>
      </c>
      <c r="B50" s="11">
        <f>B48-B49</f>
        <v>1366687.87</v>
      </c>
      <c r="C50" s="12">
        <f>C48-C49</f>
        <v>486701</v>
      </c>
      <c r="D50" s="11">
        <f>D48-D49</f>
        <v>115300</v>
      </c>
      <c r="E50" s="11">
        <f>E48-E49</f>
        <v>379800</v>
      </c>
      <c r="F50" s="11">
        <f>F48-F49</f>
        <v>115835</v>
      </c>
      <c r="G50" s="11">
        <f>SUM(B50:F50)</f>
        <v>2464323.87</v>
      </c>
    </row>
    <row r="51" spans="1:7" ht="24" thickTop="1">
      <c r="A51" s="19"/>
      <c r="B51" s="20"/>
      <c r="C51" s="21"/>
      <c r="D51" s="20"/>
      <c r="E51" s="20"/>
      <c r="F51" s="20"/>
      <c r="G51" s="20"/>
    </row>
    <row r="52" spans="1:7">
      <c r="A52" s="22" t="s">
        <v>38</v>
      </c>
      <c r="B52" s="23" t="s">
        <v>39</v>
      </c>
      <c r="C52" s="24" t="s">
        <v>40</v>
      </c>
      <c r="D52" s="23" t="s">
        <v>41</v>
      </c>
      <c r="E52" s="23" t="s">
        <v>42</v>
      </c>
      <c r="F52" s="25" t="s">
        <v>43</v>
      </c>
      <c r="G52" s="25" t="s">
        <v>44</v>
      </c>
    </row>
    <row r="53" spans="1:7">
      <c r="A53" s="26" t="s">
        <v>27</v>
      </c>
      <c r="B53" s="3">
        <v>2936664</v>
      </c>
      <c r="C53" s="3">
        <v>875611</v>
      </c>
      <c r="D53" s="3">
        <v>213230</v>
      </c>
      <c r="E53" s="3">
        <v>419400</v>
      </c>
      <c r="F53" s="3">
        <v>482985</v>
      </c>
      <c r="G53" s="27">
        <f>SUM(B53:F53)</f>
        <v>4927890</v>
      </c>
    </row>
    <row r="54" spans="1:7">
      <c r="A54" s="28" t="s">
        <v>46</v>
      </c>
      <c r="B54" s="30">
        <v>0</v>
      </c>
      <c r="C54" s="29">
        <v>0</v>
      </c>
      <c r="D54" s="27">
        <v>0</v>
      </c>
      <c r="E54" s="27">
        <v>0</v>
      </c>
      <c r="F54" s="27">
        <v>0</v>
      </c>
      <c r="G54" s="27">
        <f>SUM(B54:F54)</f>
        <v>0</v>
      </c>
    </row>
    <row r="55" spans="1:7" ht="24" thickBot="1">
      <c r="A55" s="38" t="s">
        <v>47</v>
      </c>
      <c r="B55" s="9">
        <f>B53-B54</f>
        <v>2936664</v>
      </c>
      <c r="C55" s="8">
        <f>C53-C54</f>
        <v>875611</v>
      </c>
      <c r="D55" s="9">
        <f>D53-D54</f>
        <v>213230</v>
      </c>
      <c r="E55" s="9">
        <f>E53-E54</f>
        <v>419400</v>
      </c>
      <c r="F55" s="9">
        <f>F53-F54</f>
        <v>482985</v>
      </c>
      <c r="G55" s="9">
        <f>SUM(B55:F55)</f>
        <v>4927890</v>
      </c>
    </row>
    <row r="56" spans="1:7" ht="24" thickTop="1">
      <c r="A56" s="34" t="s">
        <v>48</v>
      </c>
      <c r="B56" s="39">
        <v>1500228.63</v>
      </c>
      <c r="C56" s="39">
        <v>365755</v>
      </c>
      <c r="D56" s="39">
        <v>92940</v>
      </c>
      <c r="E56" s="36"/>
      <c r="F56" s="39">
        <v>165945</v>
      </c>
      <c r="G56" s="37">
        <f>SUM(B56:F56)</f>
        <v>2124868.63</v>
      </c>
    </row>
    <row r="57" spans="1:7" ht="24" thickBot="1">
      <c r="A57" s="38" t="s">
        <v>47</v>
      </c>
      <c r="B57" s="11">
        <f>B55-B56</f>
        <v>1436435.37</v>
      </c>
      <c r="C57" s="12">
        <f>C55-C56</f>
        <v>509856</v>
      </c>
      <c r="D57" s="11">
        <f>D55-D56</f>
        <v>120290</v>
      </c>
      <c r="E57" s="11">
        <f>E55-E56</f>
        <v>419400</v>
      </c>
      <c r="F57" s="11">
        <f>F55-F56</f>
        <v>317040</v>
      </c>
      <c r="G57" s="11">
        <f>SUM(B57:F57)</f>
        <v>2803021.37</v>
      </c>
    </row>
    <row r="58" spans="1:7" ht="24" thickTop="1"/>
    <row r="59" spans="1:7">
      <c r="A59" s="22" t="s">
        <v>38</v>
      </c>
      <c r="B59" s="23" t="s">
        <v>39</v>
      </c>
      <c r="C59" s="24" t="s">
        <v>40</v>
      </c>
      <c r="D59" s="23" t="s">
        <v>41</v>
      </c>
      <c r="E59" s="23" t="s">
        <v>42</v>
      </c>
      <c r="F59" s="25" t="s">
        <v>43</v>
      </c>
      <c r="G59" s="25" t="s">
        <v>44</v>
      </c>
    </row>
    <row r="60" spans="1:7">
      <c r="A60" s="26" t="s">
        <v>28</v>
      </c>
      <c r="B60" s="3">
        <v>3346747</v>
      </c>
      <c r="C60" s="3">
        <v>780969</v>
      </c>
      <c r="D60" s="3">
        <v>246720</v>
      </c>
      <c r="E60" s="3">
        <v>401400</v>
      </c>
      <c r="F60" s="3">
        <v>516000</v>
      </c>
      <c r="G60" s="27">
        <f>SUM(B60:F60)</f>
        <v>5291836</v>
      </c>
    </row>
    <row r="61" spans="1:7">
      <c r="A61" s="28" t="s">
        <v>46</v>
      </c>
      <c r="B61" s="3">
        <v>22559.13</v>
      </c>
      <c r="C61" s="3">
        <v>264628.8</v>
      </c>
      <c r="D61" s="27"/>
      <c r="E61" s="27"/>
      <c r="F61" s="27"/>
      <c r="G61" s="27">
        <f>SUM(B61:F61)</f>
        <v>287187.93</v>
      </c>
    </row>
    <row r="62" spans="1:7" ht="24" thickBot="1">
      <c r="A62" s="38" t="s">
        <v>47</v>
      </c>
      <c r="B62" s="9">
        <f>B60-B61</f>
        <v>3324187.87</v>
      </c>
      <c r="C62" s="8">
        <f>C60-C61</f>
        <v>516340.2</v>
      </c>
      <c r="D62" s="9">
        <f>D60-D61</f>
        <v>246720</v>
      </c>
      <c r="E62" s="9">
        <f>E60-E61</f>
        <v>401400</v>
      </c>
      <c r="F62" s="9">
        <f>F60-F61</f>
        <v>516000</v>
      </c>
      <c r="G62" s="9">
        <f>SUM(B62:F62)</f>
        <v>5004648.07</v>
      </c>
    </row>
    <row r="63" spans="1:7" ht="24" thickTop="1">
      <c r="A63" s="34" t="s">
        <v>48</v>
      </c>
      <c r="B63" s="39">
        <v>2262217.64</v>
      </c>
      <c r="C63" s="36"/>
      <c r="D63" s="39">
        <v>235740</v>
      </c>
      <c r="E63" s="39">
        <v>390150</v>
      </c>
      <c r="F63" s="39">
        <v>324827</v>
      </c>
      <c r="G63" s="37">
        <f>SUM(B63:F63)</f>
        <v>3212934.64</v>
      </c>
    </row>
    <row r="64" spans="1:7" ht="24" thickBot="1">
      <c r="A64" s="38" t="s">
        <v>47</v>
      </c>
      <c r="B64" s="11">
        <f>B62-B63</f>
        <v>1061970.23</v>
      </c>
      <c r="C64" s="12">
        <f>C62-C63</f>
        <v>516340.2</v>
      </c>
      <c r="D64" s="11">
        <f>D62-D63</f>
        <v>10980</v>
      </c>
      <c r="E64" s="11">
        <f>E62-E63</f>
        <v>11250</v>
      </c>
      <c r="F64" s="11">
        <f>F62-F63</f>
        <v>191173</v>
      </c>
      <c r="G64" s="11">
        <f>SUM(B64:F64)</f>
        <v>1791713.43</v>
      </c>
    </row>
    <row r="65" spans="1:7" ht="24" thickTop="1"/>
    <row r="66" spans="1:7">
      <c r="A66" s="22" t="s">
        <v>38</v>
      </c>
      <c r="B66" s="23" t="s">
        <v>39</v>
      </c>
      <c r="C66" s="24" t="s">
        <v>40</v>
      </c>
      <c r="D66" s="23" t="s">
        <v>41</v>
      </c>
      <c r="E66" s="23" t="s">
        <v>42</v>
      </c>
      <c r="F66" s="25" t="s">
        <v>43</v>
      </c>
      <c r="G66" s="25" t="s">
        <v>44</v>
      </c>
    </row>
    <row r="67" spans="1:7">
      <c r="A67" s="26" t="s">
        <v>29</v>
      </c>
      <c r="B67" s="3">
        <v>3235121</v>
      </c>
      <c r="C67" s="3">
        <v>625897</v>
      </c>
      <c r="D67" s="3">
        <v>177040</v>
      </c>
      <c r="E67" s="3">
        <v>290700</v>
      </c>
      <c r="F67" s="3">
        <v>408180</v>
      </c>
      <c r="G67" s="27">
        <f>SUM(B67:F67)</f>
        <v>4736938</v>
      </c>
    </row>
    <row r="68" spans="1:7">
      <c r="A68" s="28" t="s">
        <v>46</v>
      </c>
      <c r="B68" s="30">
        <v>0</v>
      </c>
      <c r="C68" s="29">
        <v>0</v>
      </c>
      <c r="D68" s="27">
        <v>0</v>
      </c>
      <c r="E68" s="27">
        <v>0</v>
      </c>
      <c r="F68" s="27">
        <v>0</v>
      </c>
      <c r="G68" s="27">
        <f>SUM(B68:F68)</f>
        <v>0</v>
      </c>
    </row>
    <row r="69" spans="1:7" ht="24" thickBot="1">
      <c r="A69" s="38" t="s">
        <v>47</v>
      </c>
      <c r="B69" s="9">
        <f>B67-B68</f>
        <v>3235121</v>
      </c>
      <c r="C69" s="8">
        <f>C67-C68</f>
        <v>625897</v>
      </c>
      <c r="D69" s="9">
        <f>D67-D68</f>
        <v>177040</v>
      </c>
      <c r="E69" s="9">
        <f>E67-E68</f>
        <v>290700</v>
      </c>
      <c r="F69" s="17">
        <f>SUM(F67:F68)</f>
        <v>408180</v>
      </c>
      <c r="G69" s="9">
        <f>SUM(B69:F69)</f>
        <v>4736938</v>
      </c>
    </row>
    <row r="70" spans="1:7" ht="24" thickTop="1">
      <c r="A70" s="34" t="s">
        <v>48</v>
      </c>
      <c r="B70" s="39">
        <v>2059546.15</v>
      </c>
      <c r="C70" s="39">
        <v>610382</v>
      </c>
      <c r="D70" s="39">
        <v>175880</v>
      </c>
      <c r="E70" s="39">
        <v>286200</v>
      </c>
      <c r="F70" s="39">
        <v>226386</v>
      </c>
      <c r="G70" s="37">
        <f>SUM(B70:F70)</f>
        <v>3358394.15</v>
      </c>
    </row>
    <row r="71" spans="1:7" ht="24" thickBot="1">
      <c r="A71" s="38" t="s">
        <v>47</v>
      </c>
      <c r="B71" s="11">
        <f>B69-B70</f>
        <v>1175574.8500000001</v>
      </c>
      <c r="C71" s="12">
        <f>C69-C70</f>
        <v>15515</v>
      </c>
      <c r="D71" s="11">
        <f>D69-D70</f>
        <v>1160</v>
      </c>
      <c r="E71" s="11">
        <f>E69-E70</f>
        <v>4500</v>
      </c>
      <c r="F71" s="11">
        <f>F69-F70</f>
        <v>181794</v>
      </c>
      <c r="G71" s="11">
        <f>SUM(B71:F71)</f>
        <v>1378543.85</v>
      </c>
    </row>
    <row r="72" spans="1:7" ht="24" thickTop="1">
      <c r="A72" s="19"/>
      <c r="B72" s="20"/>
      <c r="C72" s="21"/>
      <c r="D72" s="20"/>
      <c r="E72" s="20"/>
      <c r="F72" s="20"/>
      <c r="G72" s="20"/>
    </row>
    <row r="73" spans="1:7">
      <c r="A73" s="22" t="s">
        <v>38</v>
      </c>
      <c r="B73" s="23" t="s">
        <v>39</v>
      </c>
      <c r="C73" s="24" t="s">
        <v>40</v>
      </c>
      <c r="D73" s="23" t="s">
        <v>41</v>
      </c>
      <c r="E73" s="23" t="s">
        <v>42</v>
      </c>
      <c r="F73" s="25" t="s">
        <v>43</v>
      </c>
      <c r="G73" s="25" t="s">
        <v>44</v>
      </c>
    </row>
    <row r="74" spans="1:7">
      <c r="A74" s="26" t="s">
        <v>33</v>
      </c>
      <c r="B74" s="3">
        <v>3146595</v>
      </c>
      <c r="C74" s="3">
        <v>523388</v>
      </c>
      <c r="D74" s="3">
        <v>222120</v>
      </c>
      <c r="E74" s="3">
        <v>348300</v>
      </c>
      <c r="F74" s="3">
        <v>475860</v>
      </c>
      <c r="G74" s="27">
        <f>SUM(B74:F74)</f>
        <v>4716263</v>
      </c>
    </row>
    <row r="75" spans="1:7">
      <c r="A75" s="28" t="s">
        <v>46</v>
      </c>
      <c r="B75" s="3">
        <v>30559.200000000001</v>
      </c>
      <c r="C75" s="29"/>
      <c r="D75" s="27"/>
      <c r="E75" s="27"/>
      <c r="F75" s="27"/>
      <c r="G75" s="27">
        <f>SUM(B75:F75)</f>
        <v>30559.200000000001</v>
      </c>
    </row>
    <row r="76" spans="1:7" ht="24" thickBot="1">
      <c r="A76" s="38" t="s">
        <v>47</v>
      </c>
      <c r="B76" s="9">
        <f>B74-B75</f>
        <v>3116035.8</v>
      </c>
      <c r="C76" s="8">
        <f>C74-C75</f>
        <v>523388</v>
      </c>
      <c r="D76" s="9">
        <f>D74-D75</f>
        <v>222120</v>
      </c>
      <c r="E76" s="9">
        <f>E74-E75</f>
        <v>348300</v>
      </c>
      <c r="F76" s="9">
        <f>F74-F75</f>
        <v>475860</v>
      </c>
      <c r="G76" s="9">
        <f>SUM(B76:F76)</f>
        <v>4685703.8</v>
      </c>
    </row>
    <row r="77" spans="1:7" ht="24" thickTop="1">
      <c r="A77" s="34" t="s">
        <v>48</v>
      </c>
      <c r="B77" s="39">
        <v>1508863.12</v>
      </c>
      <c r="C77" s="39">
        <v>48255</v>
      </c>
      <c r="D77" s="39">
        <v>105480</v>
      </c>
      <c r="E77" s="37"/>
      <c r="F77" s="39">
        <v>232626.51</v>
      </c>
      <c r="G77" s="37">
        <f>SUM(B77:F77)</f>
        <v>1895224.6300000001</v>
      </c>
    </row>
    <row r="78" spans="1:7" ht="24" thickBot="1">
      <c r="A78" s="38" t="s">
        <v>47</v>
      </c>
      <c r="B78" s="11">
        <f>B76-B77</f>
        <v>1607172.6799999997</v>
      </c>
      <c r="C78" s="12">
        <f>C76-C77</f>
        <v>475133</v>
      </c>
      <c r="D78" s="11">
        <f>D76-D77</f>
        <v>116640</v>
      </c>
      <c r="E78" s="11">
        <f>E76-E77</f>
        <v>348300</v>
      </c>
      <c r="F78" s="11">
        <f>F76-F77</f>
        <v>243233.49</v>
      </c>
      <c r="G78" s="11">
        <f>SUM(B78:F78)</f>
        <v>2790479.17</v>
      </c>
    </row>
    <row r="79" spans="1:7" ht="24" thickTop="1"/>
    <row r="80" spans="1:7">
      <c r="A80" s="22" t="s">
        <v>38</v>
      </c>
      <c r="B80" s="23" t="s">
        <v>39</v>
      </c>
      <c r="C80" s="24" t="s">
        <v>40</v>
      </c>
      <c r="D80" s="23" t="s">
        <v>41</v>
      </c>
      <c r="E80" s="23" t="s">
        <v>42</v>
      </c>
      <c r="F80" s="25" t="s">
        <v>43</v>
      </c>
      <c r="G80" s="25" t="s">
        <v>44</v>
      </c>
    </row>
    <row r="81" spans="1:7">
      <c r="A81" s="26" t="s">
        <v>32</v>
      </c>
      <c r="B81" s="3">
        <v>1478683</v>
      </c>
      <c r="C81" s="3">
        <v>118922</v>
      </c>
      <c r="D81" s="3">
        <v>44160</v>
      </c>
      <c r="E81" s="3">
        <v>93600</v>
      </c>
      <c r="F81" s="3">
        <v>93575</v>
      </c>
      <c r="G81" s="27">
        <f>SUM(B81:F81)</f>
        <v>1828940</v>
      </c>
    </row>
    <row r="82" spans="1:7">
      <c r="A82" s="28" t="s">
        <v>46</v>
      </c>
      <c r="B82" s="3">
        <v>199253</v>
      </c>
      <c r="C82" s="29">
        <v>0</v>
      </c>
      <c r="D82" s="27">
        <v>0</v>
      </c>
      <c r="E82" s="27">
        <v>0</v>
      </c>
      <c r="F82" s="27">
        <v>0</v>
      </c>
      <c r="G82" s="27">
        <f>SUM(B82:F82)</f>
        <v>199253</v>
      </c>
    </row>
    <row r="83" spans="1:7" ht="24" thickBot="1">
      <c r="A83" s="38" t="s">
        <v>47</v>
      </c>
      <c r="B83" s="9">
        <f>B81-B82</f>
        <v>1279430</v>
      </c>
      <c r="C83" s="8">
        <f>C81-C82</f>
        <v>118922</v>
      </c>
      <c r="D83" s="9">
        <f>D81-D82</f>
        <v>44160</v>
      </c>
      <c r="E83" s="9">
        <f>E81-E82</f>
        <v>93600</v>
      </c>
      <c r="F83" s="9">
        <f>F81-F82</f>
        <v>93575</v>
      </c>
      <c r="G83" s="9">
        <f>SUM(B83:F83)</f>
        <v>1629687</v>
      </c>
    </row>
    <row r="84" spans="1:7" ht="24" thickTop="1">
      <c r="A84" s="34" t="s">
        <v>48</v>
      </c>
      <c r="B84" s="39">
        <v>684791.29</v>
      </c>
      <c r="C84" s="39">
        <v>14922</v>
      </c>
      <c r="D84" s="39">
        <v>44160</v>
      </c>
      <c r="E84" s="39">
        <v>93600</v>
      </c>
      <c r="F84" s="39">
        <v>29620</v>
      </c>
      <c r="G84" s="37">
        <f>SUM(B84:F84)</f>
        <v>867093.29</v>
      </c>
    </row>
    <row r="85" spans="1:7" ht="24" thickBot="1">
      <c r="A85" s="38" t="s">
        <v>47</v>
      </c>
      <c r="B85" s="11">
        <f>B83-B84</f>
        <v>594638.71</v>
      </c>
      <c r="C85" s="12">
        <f>C83-C84</f>
        <v>104000</v>
      </c>
      <c r="D85" s="11">
        <f>D83-D84</f>
        <v>0</v>
      </c>
      <c r="E85" s="11">
        <f>E83-E84</f>
        <v>0</v>
      </c>
      <c r="F85" s="11">
        <f>F83-F84</f>
        <v>63955</v>
      </c>
      <c r="G85" s="11">
        <f>SUM(B85:F85)</f>
        <v>762593.71</v>
      </c>
    </row>
    <row r="86" spans="1:7" ht="24" thickTop="1"/>
    <row r="87" spans="1:7">
      <c r="A87" s="22" t="s">
        <v>38</v>
      </c>
      <c r="B87" s="23" t="s">
        <v>39</v>
      </c>
      <c r="C87" s="24" t="s">
        <v>40</v>
      </c>
      <c r="D87" s="23" t="s">
        <v>41</v>
      </c>
      <c r="E87" s="23" t="s">
        <v>42</v>
      </c>
      <c r="F87" s="25" t="s">
        <v>43</v>
      </c>
      <c r="G87" s="25" t="s">
        <v>44</v>
      </c>
    </row>
    <row r="88" spans="1:7">
      <c r="A88" s="26" t="s">
        <v>34</v>
      </c>
      <c r="B88" s="3">
        <v>3401245</v>
      </c>
      <c r="C88" s="3">
        <v>455855</v>
      </c>
      <c r="D88" s="3">
        <v>207040</v>
      </c>
      <c r="E88" s="3">
        <v>337050</v>
      </c>
      <c r="F88" s="3">
        <v>490555</v>
      </c>
      <c r="G88" s="27">
        <f>SUM(B88:F88)</f>
        <v>4891745</v>
      </c>
    </row>
    <row r="89" spans="1:7">
      <c r="A89" s="28" t="s">
        <v>46</v>
      </c>
      <c r="B89" s="3">
        <v>338103</v>
      </c>
      <c r="C89" s="3">
        <v>38805</v>
      </c>
      <c r="D89" s="27"/>
      <c r="E89" s="27"/>
      <c r="F89" s="27"/>
      <c r="G89" s="27">
        <f>SUM(B89:F89)</f>
        <v>376908</v>
      </c>
    </row>
    <row r="90" spans="1:7" ht="24" thickBot="1">
      <c r="A90" s="38" t="s">
        <v>47</v>
      </c>
      <c r="B90" s="9">
        <f>B88-B89</f>
        <v>3063142</v>
      </c>
      <c r="C90" s="8">
        <f>C88-C89</f>
        <v>417050</v>
      </c>
      <c r="D90" s="9">
        <f>D88-D89</f>
        <v>207040</v>
      </c>
      <c r="E90" s="9">
        <f>E88-E89</f>
        <v>337050</v>
      </c>
      <c r="F90" s="9">
        <f>F88-F89</f>
        <v>490555</v>
      </c>
      <c r="G90" s="9">
        <f>SUM(B90:F90)</f>
        <v>4514837</v>
      </c>
    </row>
    <row r="91" spans="1:7" ht="24" thickTop="1">
      <c r="A91" s="34" t="s">
        <v>48</v>
      </c>
      <c r="B91" s="39">
        <v>1524085.39</v>
      </c>
      <c r="C91" s="39">
        <v>3913</v>
      </c>
      <c r="D91" s="39">
        <v>97250</v>
      </c>
      <c r="E91" s="37"/>
      <c r="F91" s="39">
        <v>87152</v>
      </c>
      <c r="G91" s="37">
        <f>SUM(B91:F91)</f>
        <v>1712400.39</v>
      </c>
    </row>
    <row r="92" spans="1:7" ht="24" thickBot="1">
      <c r="A92" s="38" t="s">
        <v>47</v>
      </c>
      <c r="B92" s="11">
        <f>B90-B91</f>
        <v>1539056.61</v>
      </c>
      <c r="C92" s="12">
        <f>C90-C91</f>
        <v>413137</v>
      </c>
      <c r="D92" s="11">
        <f>D90-D91</f>
        <v>109790</v>
      </c>
      <c r="E92" s="11">
        <f>E90-E91</f>
        <v>337050</v>
      </c>
      <c r="F92" s="11">
        <f>F90-F91</f>
        <v>403403</v>
      </c>
      <c r="G92" s="11">
        <f>SUM(B92:F92)</f>
        <v>2802436.6100000003</v>
      </c>
    </row>
    <row r="93" spans="1:7" ht="24" thickTop="1">
      <c r="A93" s="19"/>
      <c r="B93" s="20"/>
      <c r="C93" s="21"/>
      <c r="D93" s="20"/>
      <c r="E93" s="20"/>
      <c r="F93" s="20"/>
      <c r="G93" s="20"/>
    </row>
    <row r="94" spans="1:7">
      <c r="A94" s="22" t="s">
        <v>38</v>
      </c>
      <c r="B94" s="23" t="s">
        <v>39</v>
      </c>
      <c r="C94" s="24" t="s">
        <v>40</v>
      </c>
      <c r="D94" s="23" t="s">
        <v>41</v>
      </c>
      <c r="E94" s="23" t="s">
        <v>42</v>
      </c>
      <c r="F94" s="25" t="s">
        <v>43</v>
      </c>
      <c r="G94" s="25" t="s">
        <v>44</v>
      </c>
    </row>
    <row r="95" spans="1:7">
      <c r="A95" s="26" t="s">
        <v>35</v>
      </c>
      <c r="B95" s="3">
        <v>1127460</v>
      </c>
      <c r="C95" s="3">
        <v>184000</v>
      </c>
      <c r="D95" s="3">
        <v>43010</v>
      </c>
      <c r="E95" s="3">
        <v>90900</v>
      </c>
      <c r="F95" s="3">
        <v>88825</v>
      </c>
      <c r="G95" s="27">
        <f>SUM(B95:F95)</f>
        <v>1534195</v>
      </c>
    </row>
    <row r="96" spans="1:7">
      <c r="A96" s="28" t="s">
        <v>46</v>
      </c>
      <c r="B96" s="30">
        <v>0</v>
      </c>
      <c r="C96" s="3">
        <v>53363</v>
      </c>
      <c r="D96" s="27">
        <v>0</v>
      </c>
      <c r="E96" s="27">
        <v>0</v>
      </c>
      <c r="F96" s="27">
        <v>0</v>
      </c>
      <c r="G96" s="27">
        <f>SUM(B96:F96)</f>
        <v>53363</v>
      </c>
    </row>
    <row r="97" spans="1:7" ht="24" thickBot="1">
      <c r="A97" s="38" t="s">
        <v>47</v>
      </c>
      <c r="B97" s="9">
        <f>B95-B96</f>
        <v>1127460</v>
      </c>
      <c r="C97" s="8">
        <f>C95-C96</f>
        <v>130637</v>
      </c>
      <c r="D97" s="9">
        <f>D95-D96</f>
        <v>43010</v>
      </c>
      <c r="E97" s="9">
        <f>E95-E96</f>
        <v>90900</v>
      </c>
      <c r="F97" s="9">
        <f>F95-F96</f>
        <v>88825</v>
      </c>
      <c r="G97" s="9">
        <f>SUM(B97:F97)</f>
        <v>1480832</v>
      </c>
    </row>
    <row r="98" spans="1:7" ht="24" thickTop="1">
      <c r="A98" s="34" t="s">
        <v>48</v>
      </c>
      <c r="B98" s="39">
        <v>754359.41</v>
      </c>
      <c r="C98" s="39">
        <v>25307.15</v>
      </c>
      <c r="D98" s="39">
        <v>38640</v>
      </c>
      <c r="E98" s="39">
        <v>90900</v>
      </c>
      <c r="F98" s="39">
        <v>38000</v>
      </c>
      <c r="G98" s="37">
        <f>SUM(B98:F98)</f>
        <v>947206.56</v>
      </c>
    </row>
    <row r="99" spans="1:7" ht="24" thickBot="1">
      <c r="A99" s="38" t="s">
        <v>47</v>
      </c>
      <c r="B99" s="11">
        <f>B97-B98</f>
        <v>373100.58999999997</v>
      </c>
      <c r="C99" s="12">
        <f>C97-C98</f>
        <v>105329.85</v>
      </c>
      <c r="D99" s="11">
        <f>D97-D98</f>
        <v>4370</v>
      </c>
      <c r="E99" s="11">
        <f>E97-E98</f>
        <v>0</v>
      </c>
      <c r="F99" s="11">
        <f>F97-F98</f>
        <v>50825</v>
      </c>
      <c r="G99" s="11">
        <f>SUM(B99:F99)</f>
        <v>533625.43999999994</v>
      </c>
    </row>
    <row r="100" spans="1:7" ht="24" thickTop="1"/>
    <row r="101" spans="1:7">
      <c r="A101" s="22" t="s">
        <v>38</v>
      </c>
      <c r="B101" s="23" t="s">
        <v>39</v>
      </c>
      <c r="C101" s="24" t="s">
        <v>40</v>
      </c>
      <c r="D101" s="23" t="s">
        <v>41</v>
      </c>
      <c r="E101" s="23" t="s">
        <v>42</v>
      </c>
      <c r="F101" s="25" t="s">
        <v>43</v>
      </c>
      <c r="G101" s="25" t="s">
        <v>44</v>
      </c>
    </row>
    <row r="102" spans="1:7">
      <c r="A102" s="26" t="s">
        <v>30</v>
      </c>
      <c r="B102" s="3">
        <v>3401720</v>
      </c>
      <c r="C102" s="3">
        <v>754927</v>
      </c>
      <c r="D102" s="3">
        <v>275140</v>
      </c>
      <c r="E102" s="3">
        <v>448200</v>
      </c>
      <c r="F102" s="3">
        <v>577175</v>
      </c>
      <c r="G102" s="27">
        <f>SUM(B102:F102)</f>
        <v>5457162</v>
      </c>
    </row>
    <row r="103" spans="1:7">
      <c r="A103" s="28" t="s">
        <v>46</v>
      </c>
      <c r="B103" s="30">
        <v>0</v>
      </c>
      <c r="C103" s="3"/>
      <c r="D103" s="27">
        <v>0</v>
      </c>
      <c r="E103" s="27">
        <v>0</v>
      </c>
      <c r="F103" s="27">
        <v>0</v>
      </c>
      <c r="G103" s="27">
        <f>SUM(B103:F103)</f>
        <v>0</v>
      </c>
    </row>
    <row r="104" spans="1:7" ht="24" thickBot="1">
      <c r="A104" s="38" t="s">
        <v>47</v>
      </c>
      <c r="B104" s="9">
        <f>B102-B103</f>
        <v>3401720</v>
      </c>
      <c r="C104" s="8">
        <f>C102-C103</f>
        <v>754927</v>
      </c>
      <c r="D104" s="12">
        <f>SUM(D102:D103)</f>
        <v>275140</v>
      </c>
      <c r="E104" s="12">
        <f>SUM(E102:E103)</f>
        <v>448200</v>
      </c>
      <c r="F104" s="9">
        <f>F102-F103</f>
        <v>577175</v>
      </c>
      <c r="G104" s="9">
        <f>SUM(B104:F104)</f>
        <v>5457162</v>
      </c>
    </row>
    <row r="105" spans="1:7" ht="24" thickTop="1">
      <c r="A105" s="34" t="s">
        <v>48</v>
      </c>
      <c r="B105" s="39">
        <v>1720553.06</v>
      </c>
      <c r="C105" s="4">
        <v>146574</v>
      </c>
      <c r="D105" s="39">
        <v>127920</v>
      </c>
      <c r="E105" s="37"/>
      <c r="F105" s="39">
        <v>200000</v>
      </c>
      <c r="G105" s="37">
        <f>SUM(B105:F105)</f>
        <v>2195047.06</v>
      </c>
    </row>
    <row r="106" spans="1:7" ht="24" thickBot="1">
      <c r="A106" s="38" t="s">
        <v>47</v>
      </c>
      <c r="B106" s="11">
        <f>B104-B105</f>
        <v>1681166.94</v>
      </c>
      <c r="C106" s="12">
        <f>C104-C105</f>
        <v>608353</v>
      </c>
      <c r="D106" s="11">
        <f>D104-D105</f>
        <v>147220</v>
      </c>
      <c r="E106" s="11">
        <f>E104-E105</f>
        <v>448200</v>
      </c>
      <c r="F106" s="11">
        <f>F104-F105</f>
        <v>377175</v>
      </c>
      <c r="G106" s="11">
        <f>SUM(B106:F106)</f>
        <v>3262114.94</v>
      </c>
    </row>
    <row r="107" spans="1:7" ht="24" thickTop="1"/>
    <row r="108" spans="1:7">
      <c r="A108" s="22" t="s">
        <v>38</v>
      </c>
      <c r="B108" s="23" t="s">
        <v>39</v>
      </c>
      <c r="C108" s="24" t="s">
        <v>40</v>
      </c>
      <c r="D108" s="23" t="s">
        <v>41</v>
      </c>
      <c r="E108" s="23" t="s">
        <v>42</v>
      </c>
      <c r="F108" s="25" t="s">
        <v>43</v>
      </c>
      <c r="G108" s="25" t="s">
        <v>44</v>
      </c>
    </row>
    <row r="109" spans="1:7">
      <c r="A109" s="26" t="s">
        <v>36</v>
      </c>
      <c r="B109" s="3">
        <v>8896967</v>
      </c>
      <c r="C109" s="3">
        <v>2000036</v>
      </c>
      <c r="D109" s="3">
        <v>622920</v>
      </c>
      <c r="E109" s="3">
        <v>967500</v>
      </c>
      <c r="F109" s="3">
        <v>1366455</v>
      </c>
      <c r="G109" s="27">
        <f>SUM(B109:F109)</f>
        <v>13853878</v>
      </c>
    </row>
    <row r="110" spans="1:7">
      <c r="A110" s="28" t="s">
        <v>46</v>
      </c>
      <c r="B110" s="3">
        <v>194734.07999999999</v>
      </c>
      <c r="C110" s="3">
        <v>175998.6</v>
      </c>
      <c r="D110" s="27"/>
      <c r="E110" s="27"/>
      <c r="F110" s="27"/>
      <c r="G110" s="27">
        <f>SUM(B110:F110)</f>
        <v>370732.68</v>
      </c>
    </row>
    <row r="111" spans="1:7" ht="24" thickBot="1">
      <c r="A111" s="38" t="s">
        <v>47</v>
      </c>
      <c r="B111" s="9">
        <f>B109-B110</f>
        <v>8702232.9199999999</v>
      </c>
      <c r="C111" s="8">
        <f>C109-C110</f>
        <v>1824037.4</v>
      </c>
      <c r="D111" s="9">
        <f>D109-D110</f>
        <v>622920</v>
      </c>
      <c r="E111" s="9">
        <f>E109-E110</f>
        <v>967500</v>
      </c>
      <c r="F111" s="9">
        <f>F109-F110</f>
        <v>1366455</v>
      </c>
      <c r="G111" s="9">
        <f>SUM(B111:F111)</f>
        <v>13483145.32</v>
      </c>
    </row>
    <row r="112" spans="1:7" ht="24" thickTop="1">
      <c r="A112" s="34" t="s">
        <v>48</v>
      </c>
      <c r="B112" s="39">
        <v>4930875.79</v>
      </c>
      <c r="C112" s="39">
        <v>642967</v>
      </c>
      <c r="D112" s="39">
        <v>287560</v>
      </c>
      <c r="E112" s="37"/>
      <c r="F112" s="39">
        <v>365798.14</v>
      </c>
      <c r="G112" s="37">
        <f>SUM(B112:F112)</f>
        <v>6227200.9299999997</v>
      </c>
    </row>
    <row r="113" spans="1:7" ht="24" thickBot="1">
      <c r="A113" s="38" t="s">
        <v>47</v>
      </c>
      <c r="B113" s="12">
        <f>B111-B112</f>
        <v>3771357.13</v>
      </c>
      <c r="C113" s="12">
        <f>C111-C112</f>
        <v>1181070.3999999999</v>
      </c>
      <c r="D113" s="11">
        <f>D111-D112</f>
        <v>335360</v>
      </c>
      <c r="E113" s="11">
        <f>E111-E112</f>
        <v>967500</v>
      </c>
      <c r="F113" s="11">
        <f>F111-F112</f>
        <v>1000656.86</v>
      </c>
      <c r="G113" s="11">
        <f>SUM(B113:F113)</f>
        <v>7255944.3899999997</v>
      </c>
    </row>
    <row r="114" spans="1:7" ht="24" thickTop="1">
      <c r="A114" s="19"/>
      <c r="B114" s="20"/>
      <c r="C114" s="21"/>
      <c r="D114" s="20"/>
      <c r="E114" s="20"/>
      <c r="F114" s="20"/>
      <c r="G114" s="20"/>
    </row>
    <row r="115" spans="1:7">
      <c r="A115" s="22" t="s">
        <v>38</v>
      </c>
      <c r="B115" s="23" t="s">
        <v>39</v>
      </c>
      <c r="C115" s="24" t="s">
        <v>40</v>
      </c>
      <c r="D115" s="23" t="s">
        <v>41</v>
      </c>
      <c r="E115" s="23" t="s">
        <v>42</v>
      </c>
      <c r="F115" s="25" t="s">
        <v>43</v>
      </c>
      <c r="G115" s="25" t="s">
        <v>44</v>
      </c>
    </row>
    <row r="116" spans="1:7">
      <c r="A116" s="26" t="s">
        <v>37</v>
      </c>
      <c r="B116" s="3">
        <v>4306700</v>
      </c>
      <c r="C116" s="3">
        <v>578315</v>
      </c>
      <c r="D116" s="3">
        <v>227010</v>
      </c>
      <c r="E116" s="3">
        <v>432900</v>
      </c>
      <c r="F116" s="3">
        <v>468825</v>
      </c>
      <c r="G116" s="27">
        <f>SUM(B116:F116)</f>
        <v>6013750</v>
      </c>
    </row>
    <row r="117" spans="1:7">
      <c r="A117" s="28" t="s">
        <v>46</v>
      </c>
      <c r="B117" s="3">
        <v>26952.9</v>
      </c>
      <c r="C117" s="29"/>
      <c r="D117" s="27"/>
      <c r="E117" s="27"/>
      <c r="F117" s="27"/>
      <c r="G117" s="27">
        <f>SUM(B117:F117)</f>
        <v>26952.9</v>
      </c>
    </row>
    <row r="118" spans="1:7" ht="24" thickBot="1">
      <c r="A118" s="38" t="s">
        <v>47</v>
      </c>
      <c r="B118" s="9">
        <f>B116-B117</f>
        <v>4279747.0999999996</v>
      </c>
      <c r="C118" s="8">
        <f>C116-C117</f>
        <v>578315</v>
      </c>
      <c r="D118" s="11">
        <f>D116-D117</f>
        <v>227010</v>
      </c>
      <c r="E118" s="11">
        <f>E116-E117</f>
        <v>432900</v>
      </c>
      <c r="F118" s="9">
        <f>F116-F117</f>
        <v>468825</v>
      </c>
      <c r="G118" s="9">
        <f>SUM(B118:F118)</f>
        <v>5986797.0999999996</v>
      </c>
    </row>
    <row r="119" spans="1:7" ht="24" thickTop="1">
      <c r="A119" s="34" t="s">
        <v>48</v>
      </c>
      <c r="B119" s="39">
        <v>1788242.62</v>
      </c>
      <c r="C119" s="39">
        <v>41445</v>
      </c>
      <c r="D119" s="39">
        <v>167670</v>
      </c>
      <c r="E119" s="39">
        <v>432900</v>
      </c>
      <c r="F119" s="39">
        <v>47486</v>
      </c>
      <c r="G119" s="37">
        <f>SUM(B119:F119)</f>
        <v>2477743.62</v>
      </c>
    </row>
    <row r="120" spans="1:7" ht="24" thickBot="1">
      <c r="A120" s="38" t="s">
        <v>47</v>
      </c>
      <c r="B120" s="11">
        <f>B118-B119</f>
        <v>2491504.4799999995</v>
      </c>
      <c r="C120" s="12">
        <f>C118-C119</f>
        <v>536870</v>
      </c>
      <c r="D120" s="11">
        <f>D118-D119</f>
        <v>59340</v>
      </c>
      <c r="E120" s="11">
        <f>E118-E119</f>
        <v>0</v>
      </c>
      <c r="F120" s="11">
        <f>F118-F119</f>
        <v>421339</v>
      </c>
      <c r="G120" s="11">
        <f>SUM(B120:F120)</f>
        <v>3509053.4799999995</v>
      </c>
    </row>
    <row r="121" spans="1:7" ht="24" thickTop="1"/>
  </sheetData>
  <mergeCells count="2">
    <mergeCell ref="A1:G1"/>
    <mergeCell ref="A9:G9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8" manualBreakCount="8">
    <brk id="16" max="6" man="1"/>
    <brk id="29" max="6" man="1"/>
    <brk id="43" max="6" man="1"/>
    <brk id="57" max="6" man="1"/>
    <brk id="71" max="6" man="1"/>
    <brk id="85" max="6" man="1"/>
    <brk id="99" max="6" man="1"/>
    <brk id="11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9"/>
  <sheetViews>
    <sheetView workbookViewId="0">
      <selection activeCell="J14" sqref="J14"/>
    </sheetView>
  </sheetViews>
  <sheetFormatPr defaultRowHeight="23.25"/>
  <cols>
    <col min="1" max="1" width="9" style="1"/>
    <col min="2" max="2" width="31.25" style="1" bestFit="1" customWidth="1"/>
    <col min="3" max="3" width="15.25" style="1" bestFit="1" customWidth="1"/>
    <col min="4" max="4" width="13.75" style="1" bestFit="1" customWidth="1"/>
    <col min="5" max="5" width="14" style="1" bestFit="1" customWidth="1"/>
    <col min="6" max="7" width="15.125" style="1" bestFit="1" customWidth="1"/>
    <col min="8" max="16384" width="9" style="1"/>
  </cols>
  <sheetData>
    <row r="2" spans="2:7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2:7">
      <c r="B3" s="1" t="s">
        <v>6</v>
      </c>
      <c r="C3" s="4">
        <v>3206836</v>
      </c>
      <c r="G3" s="4">
        <v>3206836</v>
      </c>
    </row>
    <row r="4" spans="2:7">
      <c r="B4" s="1" t="s">
        <v>7</v>
      </c>
      <c r="C4" s="4">
        <v>570716</v>
      </c>
      <c r="F4" s="4">
        <v>25255</v>
      </c>
      <c r="G4" s="4">
        <v>545461</v>
      </c>
    </row>
    <row r="5" spans="2:7">
      <c r="B5" s="1" t="s">
        <v>8</v>
      </c>
      <c r="C5" s="4">
        <v>386464</v>
      </c>
      <c r="F5" s="4">
        <v>385944.3</v>
      </c>
      <c r="G5" s="1">
        <v>519.70000000000005</v>
      </c>
    </row>
    <row r="6" spans="2:7">
      <c r="B6" s="1" t="s">
        <v>9</v>
      </c>
      <c r="C6" s="4">
        <v>469173</v>
      </c>
      <c r="E6" s="4">
        <v>450000</v>
      </c>
      <c r="F6" s="4">
        <v>16545</v>
      </c>
      <c r="G6" s="4">
        <v>2628</v>
      </c>
    </row>
    <row r="7" spans="2:7">
      <c r="B7" s="1" t="s">
        <v>10</v>
      </c>
      <c r="C7" s="4">
        <v>526920</v>
      </c>
      <c r="G7" s="4">
        <v>526920</v>
      </c>
    </row>
    <row r="8" spans="2:7">
      <c r="B8" s="1" t="s">
        <v>11</v>
      </c>
      <c r="C8" s="4">
        <v>813701</v>
      </c>
      <c r="F8" s="4">
        <v>327000</v>
      </c>
      <c r="G8" s="4">
        <v>486701</v>
      </c>
    </row>
    <row r="9" spans="2:7">
      <c r="B9" s="1" t="s">
        <v>12</v>
      </c>
      <c r="C9" s="4">
        <v>875611</v>
      </c>
      <c r="F9" s="4">
        <v>365755</v>
      </c>
      <c r="G9" s="4">
        <v>509856</v>
      </c>
    </row>
    <row r="10" spans="2:7">
      <c r="B10" s="1" t="s">
        <v>13</v>
      </c>
      <c r="C10" s="4">
        <v>780969</v>
      </c>
      <c r="E10" s="4">
        <v>264628.8</v>
      </c>
      <c r="G10" s="4">
        <v>516340.2</v>
      </c>
    </row>
    <row r="11" spans="2:7">
      <c r="B11" s="1" t="s">
        <v>14</v>
      </c>
      <c r="C11" s="4">
        <v>625897</v>
      </c>
      <c r="F11" s="4">
        <v>610382</v>
      </c>
      <c r="G11" s="4">
        <v>15515</v>
      </c>
    </row>
    <row r="12" spans="2:7">
      <c r="B12" s="1" t="s">
        <v>15</v>
      </c>
      <c r="C12" s="4">
        <v>523388</v>
      </c>
      <c r="F12" s="4">
        <v>48255</v>
      </c>
      <c r="G12" s="4">
        <v>475133</v>
      </c>
    </row>
    <row r="13" spans="2:7">
      <c r="B13" s="1" t="s">
        <v>16</v>
      </c>
      <c r="C13" s="4">
        <v>118922</v>
      </c>
      <c r="F13" s="4">
        <v>14922</v>
      </c>
      <c r="G13" s="4">
        <v>104000</v>
      </c>
    </row>
    <row r="14" spans="2:7">
      <c r="B14" s="1" t="s">
        <v>17</v>
      </c>
      <c r="C14" s="4">
        <v>455855</v>
      </c>
      <c r="E14" s="4">
        <v>38805</v>
      </c>
      <c r="F14" s="4">
        <v>3913</v>
      </c>
      <c r="G14" s="4">
        <v>413137</v>
      </c>
    </row>
    <row r="15" spans="2:7">
      <c r="B15" s="1" t="s">
        <v>18</v>
      </c>
      <c r="C15" s="4">
        <v>184000</v>
      </c>
      <c r="E15" s="4">
        <v>53363</v>
      </c>
      <c r="F15" s="4">
        <v>25307.15</v>
      </c>
      <c r="G15" s="4">
        <v>105329.85</v>
      </c>
    </row>
    <row r="16" spans="2:7">
      <c r="B16" s="1" t="s">
        <v>19</v>
      </c>
      <c r="C16" s="4">
        <v>754927</v>
      </c>
      <c r="F16" s="4">
        <v>146574</v>
      </c>
      <c r="G16" s="4">
        <v>608353</v>
      </c>
    </row>
    <row r="17" spans="2:7">
      <c r="B17" s="1" t="s">
        <v>20</v>
      </c>
      <c r="C17" s="4">
        <v>2000036</v>
      </c>
      <c r="E17" s="4">
        <v>175998.6</v>
      </c>
      <c r="F17" s="4">
        <v>642967</v>
      </c>
      <c r="G17" s="4">
        <v>1181070.3999999999</v>
      </c>
    </row>
    <row r="18" spans="2:7">
      <c r="B18" s="1" t="s">
        <v>21</v>
      </c>
      <c r="C18" s="4">
        <v>578315</v>
      </c>
      <c r="F18" s="4">
        <v>41445</v>
      </c>
      <c r="G18" s="4">
        <v>536870</v>
      </c>
    </row>
    <row r="19" spans="2:7">
      <c r="C19" s="4">
        <f>SUM(C3:C18)</f>
        <v>12871730</v>
      </c>
      <c r="D19" s="4">
        <f t="shared" ref="D19:G19" si="0">SUM(D3:D18)</f>
        <v>0</v>
      </c>
      <c r="E19" s="4">
        <f t="shared" si="0"/>
        <v>982795.4</v>
      </c>
      <c r="F19" s="4">
        <f>SUM(F3:F18)</f>
        <v>2654264.4500000002</v>
      </c>
      <c r="G19" s="4">
        <f t="shared" si="0"/>
        <v>9234670.1500000004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9"/>
  <sheetViews>
    <sheetView workbookViewId="0">
      <selection activeCell="F18" sqref="F18"/>
    </sheetView>
  </sheetViews>
  <sheetFormatPr defaultRowHeight="23.25"/>
  <cols>
    <col min="1" max="1" width="9" style="1"/>
    <col min="2" max="2" width="31.25" style="1" bestFit="1" customWidth="1"/>
    <col min="3" max="3" width="15.25" style="1" bestFit="1" customWidth="1"/>
    <col min="4" max="4" width="13.75" style="1" bestFit="1" customWidth="1"/>
    <col min="5" max="5" width="14" style="1" bestFit="1" customWidth="1"/>
    <col min="6" max="7" width="15.125" style="1" bestFit="1" customWidth="1"/>
    <col min="8" max="16384" width="9" style="1"/>
  </cols>
  <sheetData>
    <row r="2" spans="2:7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2:7">
      <c r="B3" s="1" t="s">
        <v>6</v>
      </c>
      <c r="C3" s="4">
        <v>2270205</v>
      </c>
      <c r="G3" s="4">
        <v>2270205</v>
      </c>
    </row>
    <row r="4" spans="2:7">
      <c r="B4" s="1" t="s">
        <v>7</v>
      </c>
      <c r="C4" s="4">
        <v>522475</v>
      </c>
      <c r="F4" s="4">
        <v>273270</v>
      </c>
      <c r="G4" s="4">
        <v>249205</v>
      </c>
    </row>
    <row r="5" spans="2:7">
      <c r="B5" s="1" t="s">
        <v>8</v>
      </c>
      <c r="C5" s="4">
        <v>394290</v>
      </c>
      <c r="F5" s="4">
        <v>203479.2</v>
      </c>
      <c r="G5" s="4">
        <v>190810.8</v>
      </c>
    </row>
    <row r="6" spans="2:7">
      <c r="B6" s="1" t="s">
        <v>9</v>
      </c>
      <c r="C6" s="4">
        <v>449730</v>
      </c>
      <c r="F6" s="4">
        <v>207090</v>
      </c>
      <c r="G6" s="4">
        <v>242640</v>
      </c>
    </row>
    <row r="7" spans="2:7">
      <c r="B7" s="1" t="s">
        <v>10</v>
      </c>
      <c r="C7" s="4">
        <v>329030</v>
      </c>
      <c r="F7" s="4">
        <v>130705</v>
      </c>
      <c r="G7" s="4">
        <v>198325</v>
      </c>
    </row>
    <row r="8" spans="2:7">
      <c r="B8" s="1" t="s">
        <v>11</v>
      </c>
      <c r="C8" s="4">
        <v>503335</v>
      </c>
      <c r="F8" s="4">
        <v>387500</v>
      </c>
      <c r="G8" s="4">
        <v>115835</v>
      </c>
    </row>
    <row r="9" spans="2:7">
      <c r="B9" s="1" t="s">
        <v>12</v>
      </c>
      <c r="C9" s="4">
        <v>482985</v>
      </c>
      <c r="F9" s="4">
        <v>165945</v>
      </c>
      <c r="G9" s="4">
        <v>317040</v>
      </c>
    </row>
    <row r="10" spans="2:7">
      <c r="B10" s="1" t="s">
        <v>13</v>
      </c>
      <c r="C10" s="4">
        <v>516000</v>
      </c>
      <c r="F10" s="4">
        <v>324827</v>
      </c>
      <c r="G10" s="4">
        <v>191173</v>
      </c>
    </row>
    <row r="11" spans="2:7">
      <c r="B11" s="1" t="s">
        <v>14</v>
      </c>
      <c r="C11" s="4">
        <v>408180</v>
      </c>
      <c r="F11" s="4">
        <v>226386</v>
      </c>
      <c r="G11" s="4">
        <v>181794</v>
      </c>
    </row>
    <row r="12" spans="2:7">
      <c r="B12" s="1" t="s">
        <v>15</v>
      </c>
      <c r="C12" s="4">
        <v>475860</v>
      </c>
      <c r="F12" s="4">
        <v>232626.51</v>
      </c>
      <c r="G12" s="4">
        <v>243233.49</v>
      </c>
    </row>
    <row r="13" spans="2:7">
      <c r="B13" s="1" t="s">
        <v>16</v>
      </c>
      <c r="C13" s="4">
        <v>93575</v>
      </c>
      <c r="F13" s="4">
        <v>29620</v>
      </c>
      <c r="G13" s="4">
        <v>63955</v>
      </c>
    </row>
    <row r="14" spans="2:7">
      <c r="B14" s="1" t="s">
        <v>17</v>
      </c>
      <c r="C14" s="4">
        <v>490555</v>
      </c>
      <c r="F14" s="4">
        <v>87152</v>
      </c>
      <c r="G14" s="4">
        <v>403403</v>
      </c>
    </row>
    <row r="15" spans="2:7">
      <c r="B15" s="1" t="s">
        <v>18</v>
      </c>
      <c r="C15" s="4">
        <v>88825</v>
      </c>
      <c r="F15" s="4">
        <v>38000</v>
      </c>
      <c r="G15" s="4">
        <v>50825</v>
      </c>
    </row>
    <row r="16" spans="2:7">
      <c r="B16" s="1" t="s">
        <v>19</v>
      </c>
      <c r="C16" s="4">
        <v>577175</v>
      </c>
      <c r="F16" s="4">
        <v>200000</v>
      </c>
      <c r="G16" s="4">
        <v>377175</v>
      </c>
    </row>
    <row r="17" spans="2:7">
      <c r="B17" s="1" t="s">
        <v>20</v>
      </c>
      <c r="C17" s="4">
        <v>1366455</v>
      </c>
      <c r="F17" s="4">
        <v>365798.14</v>
      </c>
      <c r="G17" s="4">
        <v>1000656.86</v>
      </c>
    </row>
    <row r="18" spans="2:7">
      <c r="B18" s="1" t="s">
        <v>21</v>
      </c>
      <c r="C18" s="4">
        <v>468825</v>
      </c>
      <c r="F18" s="4">
        <v>47486</v>
      </c>
      <c r="G18" s="4">
        <v>421339</v>
      </c>
    </row>
    <row r="19" spans="2:7">
      <c r="C19" s="4">
        <f>SUM(C3:C18)</f>
        <v>9437500</v>
      </c>
      <c r="D19" s="4"/>
      <c r="E19" s="4"/>
      <c r="F19" s="4">
        <f t="shared" ref="F19:G19" si="0">SUM(F3:F18)</f>
        <v>2919884.85</v>
      </c>
      <c r="G19" s="4">
        <f t="shared" si="0"/>
        <v>6517615.1500000004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9"/>
  <sheetViews>
    <sheetView workbookViewId="0">
      <selection activeCell="J14" sqref="J14"/>
    </sheetView>
  </sheetViews>
  <sheetFormatPr defaultRowHeight="23.25"/>
  <cols>
    <col min="1" max="1" width="9" style="1"/>
    <col min="2" max="2" width="31.25" style="1" bestFit="1" customWidth="1"/>
    <col min="3" max="3" width="15.125" style="1" bestFit="1" customWidth="1"/>
    <col min="4" max="4" width="9" style="1"/>
    <col min="5" max="5" width="14" style="1" bestFit="1" customWidth="1"/>
    <col min="6" max="7" width="15.125" style="1" bestFit="1" customWidth="1"/>
    <col min="8" max="16384" width="9" style="1"/>
  </cols>
  <sheetData>
    <row r="2" spans="2:7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2:7">
      <c r="B3" s="1" t="s">
        <v>6</v>
      </c>
      <c r="C3" s="4">
        <v>1819800</v>
      </c>
      <c r="G3" s="4">
        <v>1819800</v>
      </c>
    </row>
    <row r="4" spans="2:7">
      <c r="B4" s="1" t="s">
        <v>7</v>
      </c>
      <c r="C4" s="4">
        <v>413100</v>
      </c>
      <c r="F4" s="4">
        <v>370350</v>
      </c>
      <c r="G4" s="4">
        <v>42750</v>
      </c>
    </row>
    <row r="5" spans="2:7">
      <c r="B5" s="1" t="s">
        <v>8</v>
      </c>
      <c r="C5" s="4">
        <v>295650</v>
      </c>
      <c r="G5" s="4">
        <v>295650</v>
      </c>
    </row>
    <row r="6" spans="2:7">
      <c r="B6" s="1" t="s">
        <v>9</v>
      </c>
      <c r="C6" s="4">
        <v>349200</v>
      </c>
      <c r="F6" s="4">
        <v>349200</v>
      </c>
    </row>
    <row r="7" spans="2:7">
      <c r="B7" s="1" t="s">
        <v>10</v>
      </c>
      <c r="C7" s="4">
        <v>274500</v>
      </c>
      <c r="G7" s="4">
        <v>274500</v>
      </c>
    </row>
    <row r="8" spans="2:7">
      <c r="B8" s="1" t="s">
        <v>11</v>
      </c>
      <c r="C8" s="4">
        <v>379800</v>
      </c>
      <c r="G8" s="4">
        <v>379800</v>
      </c>
    </row>
    <row r="9" spans="2:7">
      <c r="B9" s="1" t="s">
        <v>12</v>
      </c>
      <c r="C9" s="4">
        <v>419400</v>
      </c>
      <c r="G9" s="4">
        <v>419400</v>
      </c>
    </row>
    <row r="10" spans="2:7">
      <c r="B10" s="1" t="s">
        <v>13</v>
      </c>
      <c r="C10" s="4">
        <v>401400</v>
      </c>
      <c r="F10" s="4">
        <v>390150</v>
      </c>
      <c r="G10" s="4">
        <v>11250</v>
      </c>
    </row>
    <row r="11" spans="2:7">
      <c r="B11" s="1" t="s">
        <v>14</v>
      </c>
      <c r="C11" s="4">
        <v>290700</v>
      </c>
      <c r="F11" s="4">
        <v>286200</v>
      </c>
      <c r="G11" s="4">
        <v>4500</v>
      </c>
    </row>
    <row r="12" spans="2:7">
      <c r="B12" s="1" t="s">
        <v>15</v>
      </c>
      <c r="C12" s="4">
        <v>348300</v>
      </c>
      <c r="G12" s="4">
        <v>348300</v>
      </c>
    </row>
    <row r="13" spans="2:7">
      <c r="B13" s="1" t="s">
        <v>16</v>
      </c>
      <c r="C13" s="4">
        <v>93600</v>
      </c>
      <c r="F13" s="4">
        <v>93600</v>
      </c>
    </row>
    <row r="14" spans="2:7">
      <c r="B14" s="1" t="s">
        <v>17</v>
      </c>
      <c r="C14" s="4">
        <v>337050</v>
      </c>
      <c r="G14" s="4">
        <v>337050</v>
      </c>
    </row>
    <row r="15" spans="2:7">
      <c r="B15" s="1" t="s">
        <v>18</v>
      </c>
      <c r="C15" s="4">
        <v>90900</v>
      </c>
      <c r="F15" s="4">
        <v>90900</v>
      </c>
    </row>
    <row r="16" spans="2:7">
      <c r="B16" s="1" t="s">
        <v>19</v>
      </c>
      <c r="C16" s="4">
        <v>448200</v>
      </c>
      <c r="G16" s="4">
        <v>448200</v>
      </c>
    </row>
    <row r="17" spans="2:7">
      <c r="B17" s="1" t="s">
        <v>20</v>
      </c>
      <c r="C17" s="4">
        <v>967500</v>
      </c>
      <c r="G17" s="4">
        <v>967500</v>
      </c>
    </row>
    <row r="18" spans="2:7">
      <c r="B18" s="1" t="s">
        <v>21</v>
      </c>
      <c r="C18" s="4">
        <v>432900</v>
      </c>
      <c r="F18" s="4">
        <v>432900</v>
      </c>
    </row>
    <row r="19" spans="2:7">
      <c r="C19" s="4">
        <f>SUM(C3:C18)</f>
        <v>7362000</v>
      </c>
      <c r="D19" s="4">
        <f t="shared" ref="D19:G19" si="0">SUM(D3:D18)</f>
        <v>0</v>
      </c>
      <c r="E19" s="4">
        <f t="shared" si="0"/>
        <v>0</v>
      </c>
      <c r="F19" s="4">
        <f t="shared" si="0"/>
        <v>2013300</v>
      </c>
      <c r="G19" s="4">
        <f t="shared" si="0"/>
        <v>5348700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9"/>
  <sheetViews>
    <sheetView workbookViewId="0">
      <selection activeCell="J14" sqref="J14"/>
    </sheetView>
  </sheetViews>
  <sheetFormatPr defaultRowHeight="23.25"/>
  <cols>
    <col min="1" max="1" width="9" style="1"/>
    <col min="2" max="2" width="31.25" style="1" bestFit="1" customWidth="1"/>
    <col min="3" max="3" width="15.125" style="1" bestFit="1" customWidth="1"/>
    <col min="4" max="4" width="13.75" style="1" bestFit="1" customWidth="1"/>
    <col min="5" max="5" width="14" style="1" bestFit="1" customWidth="1"/>
    <col min="6" max="7" width="15.125" style="1" bestFit="1" customWidth="1"/>
    <col min="8" max="16384" width="9" style="1"/>
  </cols>
  <sheetData>
    <row r="2" spans="2:7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2:7">
      <c r="B3" s="2" t="s">
        <v>6</v>
      </c>
      <c r="C3" s="3">
        <v>4055970</v>
      </c>
      <c r="D3" s="2"/>
      <c r="E3" s="2"/>
      <c r="F3" s="2"/>
      <c r="G3" s="3">
        <v>4055970</v>
      </c>
    </row>
    <row r="4" spans="2:7">
      <c r="B4" s="2" t="s">
        <v>7</v>
      </c>
      <c r="C4" s="3">
        <v>246390</v>
      </c>
      <c r="D4" s="2"/>
      <c r="E4" s="2"/>
      <c r="F4" s="3">
        <v>232140</v>
      </c>
      <c r="G4" s="3">
        <v>14250</v>
      </c>
    </row>
    <row r="5" spans="2:7">
      <c r="B5" s="2" t="s">
        <v>8</v>
      </c>
      <c r="C5" s="3">
        <v>174270</v>
      </c>
      <c r="D5" s="2"/>
      <c r="E5" s="2"/>
      <c r="F5" s="3">
        <v>79430</v>
      </c>
      <c r="G5" s="3">
        <v>94840</v>
      </c>
    </row>
    <row r="6" spans="2:7">
      <c r="B6" s="2" t="s">
        <v>9</v>
      </c>
      <c r="C6" s="3">
        <v>199110</v>
      </c>
      <c r="D6" s="2"/>
      <c r="E6" s="2"/>
      <c r="F6" s="3">
        <v>199110</v>
      </c>
      <c r="G6" s="2"/>
    </row>
    <row r="7" spans="2:7">
      <c r="B7" s="2" t="s">
        <v>10</v>
      </c>
      <c r="C7" s="3">
        <v>150080</v>
      </c>
      <c r="D7" s="2"/>
      <c r="E7" s="2"/>
      <c r="F7" s="3">
        <v>65490</v>
      </c>
      <c r="G7" s="3">
        <v>84590</v>
      </c>
    </row>
    <row r="8" spans="2:7">
      <c r="B8" s="2" t="s">
        <v>11</v>
      </c>
      <c r="C8" s="3">
        <v>218960</v>
      </c>
      <c r="D8" s="2"/>
      <c r="E8" s="2"/>
      <c r="F8" s="3">
        <v>103660</v>
      </c>
      <c r="G8" s="3">
        <v>115300</v>
      </c>
    </row>
    <row r="9" spans="2:7">
      <c r="B9" s="2" t="s">
        <v>12</v>
      </c>
      <c r="C9" s="3">
        <v>213230</v>
      </c>
      <c r="D9" s="2"/>
      <c r="E9" s="2"/>
      <c r="F9" s="3">
        <v>92940</v>
      </c>
      <c r="G9" s="3">
        <v>120290</v>
      </c>
    </row>
    <row r="10" spans="2:7">
      <c r="B10" s="2" t="s">
        <v>13</v>
      </c>
      <c r="C10" s="3">
        <v>246720</v>
      </c>
      <c r="D10" s="2"/>
      <c r="E10" s="2"/>
      <c r="F10" s="3">
        <v>235740</v>
      </c>
      <c r="G10" s="3">
        <v>10980</v>
      </c>
    </row>
    <row r="11" spans="2:7">
      <c r="B11" s="2" t="s">
        <v>14</v>
      </c>
      <c r="C11" s="3">
        <v>177040</v>
      </c>
      <c r="D11" s="2"/>
      <c r="E11" s="2"/>
      <c r="F11" s="3">
        <v>175880</v>
      </c>
      <c r="G11" s="3">
        <v>1160</v>
      </c>
    </row>
    <row r="12" spans="2:7">
      <c r="B12" s="2" t="s">
        <v>15</v>
      </c>
      <c r="C12" s="3">
        <v>222120</v>
      </c>
      <c r="D12" s="2"/>
      <c r="E12" s="2"/>
      <c r="F12" s="3">
        <v>105480</v>
      </c>
      <c r="G12" s="3">
        <v>116640</v>
      </c>
    </row>
    <row r="13" spans="2:7">
      <c r="B13" s="2" t="s">
        <v>16</v>
      </c>
      <c r="C13" s="3">
        <v>44160</v>
      </c>
      <c r="D13" s="2"/>
      <c r="E13" s="2"/>
      <c r="F13" s="3">
        <v>44160</v>
      </c>
      <c r="G13" s="2"/>
    </row>
    <row r="14" spans="2:7">
      <c r="B14" s="2" t="s">
        <v>17</v>
      </c>
      <c r="C14" s="3">
        <v>207040</v>
      </c>
      <c r="D14" s="2"/>
      <c r="E14" s="2"/>
      <c r="F14" s="3">
        <v>97250</v>
      </c>
      <c r="G14" s="3">
        <v>109790</v>
      </c>
    </row>
    <row r="15" spans="2:7">
      <c r="B15" s="2" t="s">
        <v>18</v>
      </c>
      <c r="C15" s="3">
        <v>43010</v>
      </c>
      <c r="D15" s="2"/>
      <c r="E15" s="2"/>
      <c r="F15" s="3">
        <v>38640</v>
      </c>
      <c r="G15" s="3">
        <v>4370</v>
      </c>
    </row>
    <row r="16" spans="2:7">
      <c r="B16" s="2" t="s">
        <v>19</v>
      </c>
      <c r="C16" s="3">
        <v>275140</v>
      </c>
      <c r="D16" s="2"/>
      <c r="E16" s="2"/>
      <c r="F16" s="3">
        <v>127920</v>
      </c>
      <c r="G16" s="3">
        <v>147220</v>
      </c>
    </row>
    <row r="17" spans="2:7">
      <c r="B17" s="2" t="s">
        <v>20</v>
      </c>
      <c r="C17" s="3">
        <v>622920</v>
      </c>
      <c r="D17" s="2"/>
      <c r="E17" s="2"/>
      <c r="F17" s="3">
        <v>287560</v>
      </c>
      <c r="G17" s="3">
        <v>335360</v>
      </c>
    </row>
    <row r="18" spans="2:7">
      <c r="B18" s="2" t="s">
        <v>21</v>
      </c>
      <c r="C18" s="3">
        <v>227010</v>
      </c>
      <c r="D18" s="2"/>
      <c r="E18" s="2"/>
      <c r="F18" s="3">
        <v>167670</v>
      </c>
      <c r="G18" s="3">
        <v>59340</v>
      </c>
    </row>
    <row r="19" spans="2:7">
      <c r="B19" s="2"/>
      <c r="C19" s="3">
        <f>SUM(C3:C18)</f>
        <v>7323170</v>
      </c>
      <c r="D19" s="3">
        <f t="shared" ref="D19:G19" si="0">SUM(D3:D18)</f>
        <v>0</v>
      </c>
      <c r="E19" s="3">
        <f t="shared" si="0"/>
        <v>0</v>
      </c>
      <c r="F19" s="3">
        <f t="shared" si="0"/>
        <v>2053070</v>
      </c>
      <c r="G19" s="3">
        <f t="shared" si="0"/>
        <v>5270100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9"/>
  <sheetViews>
    <sheetView workbookViewId="0">
      <selection activeCell="J14" sqref="J14"/>
    </sheetView>
  </sheetViews>
  <sheetFormatPr defaultRowHeight="23.25"/>
  <cols>
    <col min="1" max="1" width="9" style="1"/>
    <col min="2" max="2" width="31.25" style="1" bestFit="1" customWidth="1"/>
    <col min="3" max="3" width="15.25" style="1" bestFit="1" customWidth="1"/>
    <col min="4" max="4" width="13.75" style="1" bestFit="1" customWidth="1"/>
    <col min="5" max="5" width="14" style="1" bestFit="1" customWidth="1"/>
    <col min="6" max="7" width="15.125" style="1" bestFit="1" customWidth="1"/>
    <col min="8" max="16384" width="9" style="1"/>
  </cols>
  <sheetData>
    <row r="2" spans="2:7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2:7">
      <c r="B3" s="2" t="s">
        <v>6</v>
      </c>
      <c r="C3" s="3">
        <v>3347775</v>
      </c>
      <c r="D3" s="2"/>
      <c r="E3" s="3">
        <v>110745</v>
      </c>
      <c r="F3" s="2"/>
      <c r="G3" s="3">
        <v>3237030</v>
      </c>
    </row>
    <row r="4" spans="2:7">
      <c r="B4" s="2" t="s">
        <v>7</v>
      </c>
      <c r="C4" s="3">
        <v>3408497</v>
      </c>
      <c r="D4" s="2"/>
      <c r="E4" s="2"/>
      <c r="F4" s="3">
        <v>2120183.11</v>
      </c>
      <c r="G4" s="3">
        <v>1288313.8899999999</v>
      </c>
    </row>
    <row r="5" spans="2:7">
      <c r="B5" s="2" t="s">
        <v>8</v>
      </c>
      <c r="C5" s="3">
        <v>2428523</v>
      </c>
      <c r="D5" s="2"/>
      <c r="E5" s="3">
        <v>345395.15</v>
      </c>
      <c r="F5" s="3">
        <v>1272642.72</v>
      </c>
      <c r="G5" s="3">
        <v>810485.13</v>
      </c>
    </row>
    <row r="6" spans="2:7">
      <c r="B6" s="2" t="s">
        <v>9</v>
      </c>
      <c r="C6" s="3">
        <v>2983137</v>
      </c>
      <c r="D6" s="2"/>
      <c r="E6" s="2"/>
      <c r="F6" s="3">
        <v>1880128.18</v>
      </c>
      <c r="G6" s="3">
        <v>1103008.82</v>
      </c>
    </row>
    <row r="7" spans="2:7">
      <c r="B7" s="2" t="s">
        <v>10</v>
      </c>
      <c r="C7" s="3">
        <v>2741016</v>
      </c>
      <c r="D7" s="2"/>
      <c r="E7" s="2"/>
      <c r="F7" s="3">
        <v>1174447.8999999999</v>
      </c>
      <c r="G7" s="3">
        <v>1566568.1</v>
      </c>
    </row>
    <row r="8" spans="2:7">
      <c r="B8" s="2" t="s">
        <v>11</v>
      </c>
      <c r="C8" s="3">
        <v>2873150</v>
      </c>
      <c r="D8" s="2"/>
      <c r="E8" s="2"/>
      <c r="F8" s="3">
        <v>1506462.13</v>
      </c>
      <c r="G8" s="3">
        <v>1366687.87</v>
      </c>
    </row>
    <row r="9" spans="2:7">
      <c r="B9" s="2" t="s">
        <v>12</v>
      </c>
      <c r="C9" s="3">
        <v>2936664</v>
      </c>
      <c r="D9" s="2"/>
      <c r="E9" s="2"/>
      <c r="F9" s="3">
        <v>1500228.63</v>
      </c>
      <c r="G9" s="3">
        <v>1436435.37</v>
      </c>
    </row>
    <row r="10" spans="2:7">
      <c r="B10" s="2" t="s">
        <v>13</v>
      </c>
      <c r="C10" s="3">
        <v>3346747</v>
      </c>
      <c r="D10" s="2"/>
      <c r="E10" s="3">
        <v>22559.13</v>
      </c>
      <c r="F10" s="3">
        <v>2262217.64</v>
      </c>
      <c r="G10" s="3">
        <v>1061970.23</v>
      </c>
    </row>
    <row r="11" spans="2:7">
      <c r="B11" s="2" t="s">
        <v>14</v>
      </c>
      <c r="C11" s="3">
        <v>3235121</v>
      </c>
      <c r="D11" s="2"/>
      <c r="E11" s="2"/>
      <c r="F11" s="3">
        <v>2059546.15</v>
      </c>
      <c r="G11" s="3">
        <v>1175574.8500000001</v>
      </c>
    </row>
    <row r="12" spans="2:7">
      <c r="B12" s="2" t="s">
        <v>15</v>
      </c>
      <c r="C12" s="3">
        <v>3146595</v>
      </c>
      <c r="D12" s="2"/>
      <c r="E12" s="3">
        <v>30559.200000000001</v>
      </c>
      <c r="F12" s="3">
        <v>1508863.12</v>
      </c>
      <c r="G12" s="3">
        <v>1607172.68</v>
      </c>
    </row>
    <row r="13" spans="2:7">
      <c r="B13" s="2" t="s">
        <v>16</v>
      </c>
      <c r="C13" s="3">
        <v>1478683</v>
      </c>
      <c r="D13" s="2"/>
      <c r="E13" s="3">
        <v>199253</v>
      </c>
      <c r="F13" s="3">
        <v>684791.29</v>
      </c>
      <c r="G13" s="3">
        <v>594638.71</v>
      </c>
    </row>
    <row r="14" spans="2:7">
      <c r="B14" s="2" t="s">
        <v>17</v>
      </c>
      <c r="C14" s="3">
        <v>3401245</v>
      </c>
      <c r="D14" s="2"/>
      <c r="E14" s="3">
        <v>338103</v>
      </c>
      <c r="F14" s="3">
        <v>1524085.39</v>
      </c>
      <c r="G14" s="3">
        <v>1539056.61</v>
      </c>
    </row>
    <row r="15" spans="2:7">
      <c r="B15" s="2" t="s">
        <v>18</v>
      </c>
      <c r="C15" s="3">
        <v>1127460</v>
      </c>
      <c r="D15" s="2"/>
      <c r="E15" s="2"/>
      <c r="F15" s="3">
        <v>754359.41</v>
      </c>
      <c r="G15" s="3">
        <v>373100.59</v>
      </c>
    </row>
    <row r="16" spans="2:7">
      <c r="B16" s="2" t="s">
        <v>19</v>
      </c>
      <c r="C16" s="3">
        <v>3401720</v>
      </c>
      <c r="D16" s="2"/>
      <c r="E16" s="2"/>
      <c r="F16" s="3">
        <v>1720553.06</v>
      </c>
      <c r="G16" s="3">
        <v>1681166.94</v>
      </c>
    </row>
    <row r="17" spans="2:7">
      <c r="B17" s="2" t="s">
        <v>20</v>
      </c>
      <c r="C17" s="3">
        <v>8896967</v>
      </c>
      <c r="D17" s="2"/>
      <c r="E17" s="3">
        <v>194734.07999999999</v>
      </c>
      <c r="F17" s="3">
        <v>4930875.79</v>
      </c>
      <c r="G17" s="3">
        <v>3771357.13</v>
      </c>
    </row>
    <row r="18" spans="2:7">
      <c r="B18" s="2" t="s">
        <v>21</v>
      </c>
      <c r="C18" s="3">
        <v>4306700</v>
      </c>
      <c r="D18" s="2"/>
      <c r="E18" s="3">
        <v>26952.9</v>
      </c>
      <c r="F18" s="3">
        <v>1788242.62</v>
      </c>
      <c r="G18" s="3">
        <v>2491504.48</v>
      </c>
    </row>
    <row r="19" spans="2:7">
      <c r="B19" s="2"/>
      <c r="C19" s="3">
        <f>SUM(C3:C18)</f>
        <v>53060000</v>
      </c>
      <c r="D19" s="3">
        <f t="shared" ref="D19:G19" si="0">SUM(D3:D18)</f>
        <v>0</v>
      </c>
      <c r="E19" s="3">
        <f t="shared" si="0"/>
        <v>1268301.46</v>
      </c>
      <c r="F19" s="3">
        <f t="shared" si="0"/>
        <v>26687627.140000001</v>
      </c>
      <c r="G19" s="3">
        <f t="shared" si="0"/>
        <v>25104071.399999999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19"/>
  <sheetViews>
    <sheetView tabSelected="1" zoomScaleNormal="100" workbookViewId="0">
      <selection activeCell="A12" sqref="A12:H12"/>
    </sheetView>
  </sheetViews>
  <sheetFormatPr defaultRowHeight="23.25"/>
  <cols>
    <col min="1" max="1" width="15" style="53" customWidth="1"/>
    <col min="2" max="2" width="13.875" style="53" customWidth="1"/>
    <col min="3" max="3" width="56.25" style="53" customWidth="1"/>
    <col min="4" max="4" width="20.625" style="53" customWidth="1"/>
    <col min="5" max="5" width="35.625" style="53" customWidth="1"/>
    <col min="6" max="6" width="13.625" style="53" customWidth="1"/>
    <col min="7" max="7" width="15.625" style="53" customWidth="1"/>
    <col min="8" max="8" width="13.625" style="53" customWidth="1"/>
    <col min="9" max="16384" width="9" style="53"/>
  </cols>
  <sheetData>
    <row r="1" spans="1:8" ht="27.75" customHeight="1">
      <c r="A1" s="78" t="s">
        <v>53</v>
      </c>
      <c r="B1" s="79"/>
      <c r="C1" s="79"/>
      <c r="D1" s="79"/>
      <c r="E1" s="79"/>
      <c r="F1" s="79"/>
      <c r="G1" s="79"/>
      <c r="H1" s="79"/>
    </row>
    <row r="2" spans="1:8" ht="31.5" customHeight="1">
      <c r="A2" s="80" t="s">
        <v>54</v>
      </c>
      <c r="B2" s="81"/>
      <c r="C2" s="81"/>
      <c r="D2" s="81"/>
      <c r="E2" s="81"/>
      <c r="F2" s="81"/>
      <c r="G2" s="81"/>
      <c r="H2" s="81"/>
    </row>
    <row r="3" spans="1:8" ht="27.75" customHeight="1">
      <c r="A3" s="82" t="s">
        <v>68</v>
      </c>
      <c r="B3" s="83"/>
      <c r="C3" s="83"/>
      <c r="D3" s="83"/>
      <c r="E3" s="83"/>
      <c r="F3" s="83"/>
      <c r="G3" s="83"/>
      <c r="H3" s="83"/>
    </row>
    <row r="4" spans="1:8" ht="27.75" customHeight="1">
      <c r="A4" s="84" t="s">
        <v>55</v>
      </c>
      <c r="B4" s="84" t="s">
        <v>56</v>
      </c>
      <c r="C4" s="86" t="s">
        <v>51</v>
      </c>
      <c r="D4" s="87"/>
      <c r="E4" s="88"/>
      <c r="F4" s="86" t="s">
        <v>52</v>
      </c>
      <c r="G4" s="87"/>
      <c r="H4" s="88"/>
    </row>
    <row r="5" spans="1:8" ht="46.5">
      <c r="A5" s="85"/>
      <c r="B5" s="85"/>
      <c r="C5" s="58" t="s">
        <v>57</v>
      </c>
      <c r="D5" s="59" t="s">
        <v>58</v>
      </c>
      <c r="E5" s="61" t="s">
        <v>59</v>
      </c>
      <c r="F5" s="60" t="s">
        <v>60</v>
      </c>
      <c r="G5" s="60" t="s">
        <v>72</v>
      </c>
      <c r="H5" s="60" t="s">
        <v>73</v>
      </c>
    </row>
    <row r="6" spans="1:8">
      <c r="A6" s="72"/>
      <c r="B6" s="69"/>
      <c r="C6" s="62"/>
      <c r="D6" s="75"/>
      <c r="E6" s="75"/>
      <c r="F6" s="69"/>
      <c r="G6" s="69"/>
      <c r="H6" s="69"/>
    </row>
    <row r="7" spans="1:8" ht="33.75">
      <c r="A7" s="73"/>
      <c r="B7" s="70"/>
      <c r="C7" s="65" t="s">
        <v>67</v>
      </c>
      <c r="D7" s="76"/>
      <c r="E7" s="76"/>
      <c r="F7" s="70"/>
      <c r="G7" s="70"/>
      <c r="H7" s="70"/>
    </row>
    <row r="8" spans="1:8">
      <c r="A8" s="73"/>
      <c r="B8" s="70"/>
      <c r="C8" s="63"/>
      <c r="D8" s="76"/>
      <c r="E8" s="76"/>
      <c r="F8" s="70"/>
      <c r="G8" s="70"/>
      <c r="H8" s="70"/>
    </row>
    <row r="9" spans="1:8" ht="27" customHeight="1">
      <c r="A9" s="74"/>
      <c r="B9" s="71"/>
      <c r="C9" s="64"/>
      <c r="D9" s="77"/>
      <c r="E9" s="77"/>
      <c r="F9" s="71"/>
      <c r="G9" s="71"/>
      <c r="H9" s="71"/>
    </row>
    <row r="10" spans="1:8">
      <c r="A10" s="54" t="s">
        <v>22</v>
      </c>
      <c r="B10" s="55"/>
      <c r="C10" s="55"/>
      <c r="D10" s="55"/>
      <c r="E10" s="55"/>
      <c r="F10" s="56"/>
      <c r="G10" s="57"/>
      <c r="H10" s="55"/>
    </row>
    <row r="11" spans="1:8">
      <c r="A11" s="91" t="s">
        <v>65</v>
      </c>
      <c r="B11" s="91"/>
      <c r="C11" s="91"/>
      <c r="D11" s="91"/>
      <c r="E11" s="91"/>
      <c r="F11" s="91"/>
      <c r="G11" s="91"/>
      <c r="H11" s="91"/>
    </row>
    <row r="12" spans="1:8">
      <c r="A12" s="90" t="s">
        <v>61</v>
      </c>
      <c r="B12" s="90"/>
      <c r="C12" s="90"/>
      <c r="D12" s="90"/>
      <c r="E12" s="90"/>
      <c r="F12" s="90"/>
      <c r="G12" s="90"/>
      <c r="H12" s="90"/>
    </row>
    <row r="13" spans="1:8" ht="27.75" customHeight="1">
      <c r="A13" s="90" t="s">
        <v>62</v>
      </c>
      <c r="B13" s="90"/>
      <c r="C13" s="90"/>
      <c r="D13" s="90"/>
      <c r="E13" s="90"/>
      <c r="F13" s="90"/>
      <c r="G13" s="90"/>
      <c r="H13" s="90"/>
    </row>
    <row r="14" spans="1:8">
      <c r="A14" s="90" t="s">
        <v>63</v>
      </c>
      <c r="B14" s="90"/>
      <c r="C14" s="90"/>
      <c r="D14" s="90"/>
      <c r="E14" s="90"/>
      <c r="F14" s="90"/>
      <c r="G14" s="90"/>
      <c r="H14" s="90"/>
    </row>
    <row r="15" spans="1:8">
      <c r="A15" s="90" t="s">
        <v>66</v>
      </c>
      <c r="B15" s="90"/>
      <c r="C15" s="90"/>
      <c r="D15" s="90"/>
      <c r="E15" s="90"/>
      <c r="F15" s="90"/>
      <c r="G15" s="90"/>
      <c r="H15" s="90"/>
    </row>
    <row r="16" spans="1:8">
      <c r="A16" s="90" t="s">
        <v>64</v>
      </c>
      <c r="B16" s="90"/>
      <c r="C16" s="90"/>
      <c r="D16" s="90"/>
      <c r="E16" s="90"/>
      <c r="F16" s="90"/>
      <c r="G16" s="90"/>
      <c r="H16" s="90"/>
    </row>
    <row r="17" spans="1:8">
      <c r="A17" s="89" t="s">
        <v>69</v>
      </c>
      <c r="B17" s="90"/>
      <c r="C17" s="90"/>
      <c r="D17" s="90"/>
      <c r="E17" s="90"/>
      <c r="F17" s="90"/>
      <c r="G17" s="90"/>
      <c r="H17" s="90"/>
    </row>
    <row r="18" spans="1:8">
      <c r="A18" s="89" t="s">
        <v>70</v>
      </c>
      <c r="B18" s="90"/>
      <c r="C18" s="90"/>
      <c r="D18" s="90"/>
      <c r="E18" s="90"/>
      <c r="F18" s="90"/>
      <c r="G18" s="90"/>
      <c r="H18" s="90"/>
    </row>
    <row r="19" spans="1:8">
      <c r="A19" s="89" t="s">
        <v>71</v>
      </c>
      <c r="B19" s="90"/>
      <c r="C19" s="90"/>
      <c r="D19" s="90"/>
      <c r="E19" s="90"/>
      <c r="F19" s="90"/>
      <c r="G19" s="90"/>
      <c r="H19" s="90"/>
    </row>
  </sheetData>
  <mergeCells count="23">
    <mergeCell ref="A19:H19"/>
    <mergeCell ref="A11:H11"/>
    <mergeCell ref="H6:H9"/>
    <mergeCell ref="A12:H12"/>
    <mergeCell ref="A13:H13"/>
    <mergeCell ref="A14:H14"/>
    <mergeCell ref="A15:H15"/>
    <mergeCell ref="A16:H16"/>
    <mergeCell ref="A6:A9"/>
    <mergeCell ref="B6:B9"/>
    <mergeCell ref="D6:D9"/>
    <mergeCell ref="E6:E9"/>
    <mergeCell ref="F6:F9"/>
    <mergeCell ref="G6:G9"/>
    <mergeCell ref="A1:H1"/>
    <mergeCell ref="A2:H2"/>
    <mergeCell ref="A3:H3"/>
    <mergeCell ref="A17:H17"/>
    <mergeCell ref="A18:H18"/>
    <mergeCell ref="A4:A5"/>
    <mergeCell ref="B4:B5"/>
    <mergeCell ref="C4:E4"/>
    <mergeCell ref="F4:H4"/>
  </mergeCells>
  <pageMargins left="0.70866141732283472" right="0.51181102362204722" top="0.74803149606299213" bottom="0.74803149606299213" header="0.31496062992125984" footer="0.31496062992125984"/>
  <pageSetup paperSize="9"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25"/>
  <sheetViews>
    <sheetView zoomScaleNormal="100" workbookViewId="0">
      <selection activeCell="C15" sqref="C15"/>
    </sheetView>
  </sheetViews>
  <sheetFormatPr defaultRowHeight="23.25"/>
  <cols>
    <col min="1" max="1" width="15" style="53" customWidth="1"/>
    <col min="2" max="2" width="13.875" style="53" customWidth="1"/>
    <col min="3" max="3" width="56.25" style="53" customWidth="1"/>
    <col min="4" max="4" width="20.625" style="53" customWidth="1"/>
    <col min="5" max="5" width="35.625" style="53" customWidth="1"/>
    <col min="6" max="6" width="13.625" style="53" customWidth="1"/>
    <col min="7" max="7" width="15.625" style="53" customWidth="1"/>
    <col min="8" max="8" width="13.625" style="53" customWidth="1"/>
    <col min="9" max="16384" width="9" style="53"/>
  </cols>
  <sheetData>
    <row r="1" spans="1:8" ht="27.75" customHeight="1">
      <c r="A1" s="78" t="s">
        <v>53</v>
      </c>
      <c r="B1" s="79"/>
      <c r="C1" s="79"/>
      <c r="D1" s="79"/>
      <c r="E1" s="79"/>
      <c r="F1" s="79"/>
      <c r="G1" s="79"/>
      <c r="H1" s="79"/>
    </row>
    <row r="2" spans="1:8" ht="31.5" customHeight="1">
      <c r="A2" s="80" t="s">
        <v>54</v>
      </c>
      <c r="B2" s="81"/>
      <c r="C2" s="81"/>
      <c r="D2" s="81"/>
      <c r="E2" s="81"/>
      <c r="F2" s="81"/>
      <c r="G2" s="81"/>
      <c r="H2" s="81"/>
    </row>
    <row r="3" spans="1:8" ht="27.75" customHeight="1">
      <c r="A3" s="82" t="s">
        <v>68</v>
      </c>
      <c r="B3" s="83"/>
      <c r="C3" s="83"/>
      <c r="D3" s="83"/>
      <c r="E3" s="83"/>
      <c r="F3" s="83"/>
      <c r="G3" s="83"/>
      <c r="H3" s="83"/>
    </row>
    <row r="4" spans="1:8" ht="27.75" customHeight="1">
      <c r="A4" s="84" t="s">
        <v>55</v>
      </c>
      <c r="B4" s="84" t="s">
        <v>56</v>
      </c>
      <c r="C4" s="86" t="s">
        <v>51</v>
      </c>
      <c r="D4" s="87"/>
      <c r="E4" s="88"/>
      <c r="F4" s="86" t="s">
        <v>52</v>
      </c>
      <c r="G4" s="87"/>
      <c r="H4" s="88"/>
    </row>
    <row r="5" spans="1:8" ht="46.5">
      <c r="A5" s="85"/>
      <c r="B5" s="85"/>
      <c r="C5" s="58" t="s">
        <v>57</v>
      </c>
      <c r="D5" s="66" t="s">
        <v>58</v>
      </c>
      <c r="E5" s="61" t="s">
        <v>59</v>
      </c>
      <c r="F5" s="60" t="s">
        <v>60</v>
      </c>
      <c r="G5" s="60" t="s">
        <v>72</v>
      </c>
      <c r="H5" s="60" t="s">
        <v>73</v>
      </c>
    </row>
    <row r="6" spans="1:8">
      <c r="A6" s="72"/>
      <c r="B6" s="69"/>
      <c r="C6" s="62"/>
      <c r="D6" s="75"/>
      <c r="E6" s="75"/>
      <c r="F6" s="69"/>
      <c r="G6" s="69"/>
      <c r="H6" s="69"/>
    </row>
    <row r="7" spans="1:8">
      <c r="A7" s="73"/>
      <c r="B7" s="70"/>
      <c r="C7" s="63"/>
      <c r="D7" s="76"/>
      <c r="E7" s="76"/>
      <c r="F7" s="70"/>
      <c r="G7" s="70"/>
      <c r="H7" s="70"/>
    </row>
    <row r="8" spans="1:8">
      <c r="A8" s="73"/>
      <c r="B8" s="70"/>
      <c r="C8" s="63"/>
      <c r="D8" s="76"/>
      <c r="E8" s="76"/>
      <c r="F8" s="70"/>
      <c r="G8" s="70"/>
      <c r="H8" s="70"/>
    </row>
    <row r="9" spans="1:8">
      <c r="A9" s="73"/>
      <c r="B9" s="70"/>
      <c r="C9" s="63"/>
      <c r="D9" s="76"/>
      <c r="E9" s="76"/>
      <c r="F9" s="70"/>
      <c r="G9" s="70"/>
      <c r="H9" s="70"/>
    </row>
    <row r="10" spans="1:8">
      <c r="A10" s="73"/>
      <c r="B10" s="70"/>
      <c r="C10" s="63"/>
      <c r="D10" s="76"/>
      <c r="E10" s="76"/>
      <c r="F10" s="70"/>
      <c r="G10" s="70"/>
      <c r="H10" s="70"/>
    </row>
    <row r="11" spans="1:8">
      <c r="A11" s="73"/>
      <c r="B11" s="70"/>
      <c r="C11" s="63"/>
      <c r="D11" s="76"/>
      <c r="E11" s="76"/>
      <c r="F11" s="70"/>
      <c r="G11" s="70"/>
      <c r="H11" s="70"/>
    </row>
    <row r="12" spans="1:8">
      <c r="A12" s="73"/>
      <c r="B12" s="70"/>
      <c r="C12" s="63"/>
      <c r="D12" s="76"/>
      <c r="E12" s="76"/>
      <c r="F12" s="70"/>
      <c r="G12" s="70"/>
      <c r="H12" s="70"/>
    </row>
    <row r="13" spans="1:8">
      <c r="A13" s="73"/>
      <c r="B13" s="70"/>
      <c r="C13" s="63"/>
      <c r="D13" s="76"/>
      <c r="E13" s="76"/>
      <c r="F13" s="70"/>
      <c r="G13" s="70"/>
      <c r="H13" s="70"/>
    </row>
    <row r="14" spans="1:8">
      <c r="A14" s="73"/>
      <c r="B14" s="70"/>
      <c r="C14" s="63"/>
      <c r="D14" s="76"/>
      <c r="E14" s="76"/>
      <c r="F14" s="70"/>
      <c r="G14" s="70"/>
      <c r="H14" s="70"/>
    </row>
    <row r="15" spans="1:8">
      <c r="A15" s="73"/>
      <c r="B15" s="70"/>
      <c r="C15" s="63"/>
      <c r="D15" s="76"/>
      <c r="E15" s="76"/>
      <c r="F15" s="70"/>
      <c r="G15" s="70"/>
      <c r="H15" s="70"/>
    </row>
    <row r="16" spans="1:8">
      <c r="A16" s="73"/>
      <c r="B16" s="70"/>
      <c r="C16" s="63"/>
      <c r="D16" s="76"/>
      <c r="E16" s="76"/>
      <c r="F16" s="70"/>
      <c r="G16" s="70"/>
      <c r="H16" s="70"/>
    </row>
    <row r="17" spans="1:8">
      <c r="A17" s="73"/>
      <c r="B17" s="70"/>
      <c r="C17" s="63"/>
      <c r="D17" s="76"/>
      <c r="E17" s="76"/>
      <c r="F17" s="70"/>
      <c r="G17" s="70"/>
      <c r="H17" s="70"/>
    </row>
    <row r="18" spans="1:8">
      <c r="A18" s="73"/>
      <c r="B18" s="70"/>
      <c r="C18" s="63"/>
      <c r="D18" s="76"/>
      <c r="E18" s="76"/>
      <c r="F18" s="70"/>
      <c r="G18" s="70"/>
      <c r="H18" s="70"/>
    </row>
    <row r="19" spans="1:8">
      <c r="A19" s="73"/>
      <c r="B19" s="70"/>
      <c r="C19" s="63"/>
      <c r="D19" s="76"/>
      <c r="E19" s="76"/>
      <c r="F19" s="70"/>
      <c r="G19" s="70"/>
      <c r="H19" s="70"/>
    </row>
    <row r="20" spans="1:8">
      <c r="A20" s="73"/>
      <c r="B20" s="70"/>
      <c r="C20" s="63"/>
      <c r="D20" s="76"/>
      <c r="E20" s="76"/>
      <c r="F20" s="70"/>
      <c r="G20" s="70"/>
      <c r="H20" s="70"/>
    </row>
    <row r="21" spans="1:8">
      <c r="A21" s="73"/>
      <c r="B21" s="70"/>
      <c r="C21" s="63"/>
      <c r="D21" s="76"/>
      <c r="E21" s="76"/>
      <c r="F21" s="70"/>
      <c r="G21" s="70"/>
      <c r="H21" s="70"/>
    </row>
    <row r="22" spans="1:8" ht="33.75">
      <c r="A22" s="73"/>
      <c r="B22" s="70"/>
      <c r="C22" s="65" t="s">
        <v>67</v>
      </c>
      <c r="D22" s="76"/>
      <c r="E22" s="76"/>
      <c r="F22" s="70"/>
      <c r="G22" s="70"/>
      <c r="H22" s="70"/>
    </row>
    <row r="23" spans="1:8">
      <c r="A23" s="73"/>
      <c r="B23" s="70"/>
      <c r="C23" s="63"/>
      <c r="D23" s="76"/>
      <c r="E23" s="76"/>
      <c r="F23" s="70"/>
      <c r="G23" s="70"/>
      <c r="H23" s="70"/>
    </row>
    <row r="24" spans="1:8" ht="27" customHeight="1">
      <c r="A24" s="74"/>
      <c r="B24" s="71"/>
      <c r="C24" s="64"/>
      <c r="D24" s="77"/>
      <c r="E24" s="77"/>
      <c r="F24" s="71"/>
      <c r="G24" s="71"/>
      <c r="H24" s="71"/>
    </row>
    <row r="25" spans="1:8">
      <c r="A25" s="54" t="s">
        <v>22</v>
      </c>
      <c r="B25" s="55"/>
      <c r="C25" s="55"/>
      <c r="D25" s="55"/>
      <c r="E25" s="55"/>
      <c r="F25" s="56"/>
      <c r="G25" s="57"/>
      <c r="H25" s="55"/>
    </row>
  </sheetData>
  <mergeCells count="14">
    <mergeCell ref="A1:H1"/>
    <mergeCell ref="A2:H2"/>
    <mergeCell ref="A3:H3"/>
    <mergeCell ref="A4:A5"/>
    <mergeCell ref="B4:B5"/>
    <mergeCell ref="C4:E4"/>
    <mergeCell ref="F4:H4"/>
    <mergeCell ref="H6:H24"/>
    <mergeCell ref="A6:A24"/>
    <mergeCell ref="B6:B24"/>
    <mergeCell ref="D6:D24"/>
    <mergeCell ref="E6:E24"/>
    <mergeCell ref="F6:F24"/>
    <mergeCell ref="G6:G24"/>
  </mergeCells>
  <pageMargins left="0.70866141732283472" right="0.5118110236220472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เรียนฟรี </vt:lpstr>
      <vt:lpstr>ค่าหนังสือเรียน</vt:lpstr>
      <vt:lpstr>ค่ากิจกรรม</vt:lpstr>
      <vt:lpstr>ค่าเครื่องแบบนักเรียน</vt:lpstr>
      <vt:lpstr>ค่าอุปกรณ์การเรียน</vt:lpstr>
      <vt:lpstr>จัดการเรียนการสอน</vt:lpstr>
      <vt:lpstr>คำอธิบายการกรอกตาราง</vt:lpstr>
      <vt:lpstr>ตารางกรอกข้อมูล</vt:lpstr>
      <vt:lpstr>คำอธิบายการกรอกตาราง!Print_Area</vt:lpstr>
      <vt:lpstr>ตารางกรอกข้อมูล!Print_Area</vt:lpstr>
      <vt:lpstr>'เรียนฟรี '!Print_Area</vt:lpstr>
      <vt:lpstr>'เรียนฟรี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BPI Master</dc:creator>
  <cp:lastModifiedBy>user</cp:lastModifiedBy>
  <cp:lastPrinted>2018-08-02T07:01:17Z</cp:lastPrinted>
  <dcterms:created xsi:type="dcterms:W3CDTF">2016-05-24T02:03:12Z</dcterms:created>
  <dcterms:modified xsi:type="dcterms:W3CDTF">2020-04-20T04:03:17Z</dcterms:modified>
</cp:coreProperties>
</file>